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<sst xmlns="http://schemas.openxmlformats.org/spreadsheetml/2006/main" count="159" uniqueCount="118">
  <si>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</si>
  <si>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</si>
  <si>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</si>
  <si>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</si>
  <si>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</si>
  <si>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</si>
  <si>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</si>
  <si>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</si>
  <si>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</si>
  <si>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</si>
  <si>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</si>
  <si>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</si>
  <si>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</si>
  <si>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</si>
  <si>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</si>
  <si>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</si>
  <si>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</si>
  <si>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</si>
  <si>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</si>
  <si>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</si>
  <si>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</si>
  <si>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</si>
  <si>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</si>
  <si>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</si>
  <si>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</si>
  <si>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</si>
  <si>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</si>
  <si>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</si>
  <si>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</si>
  <si>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</si>
  <si>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</si>
  <si>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</si>
  <si>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</si>
  <si>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</si>
  <si>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</si>
  <si>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</si>
  <si>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</si>
  <si>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</si>
  <si>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</si>
  <si>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</si>
  <si>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</si>
  <si>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</si>
  <si>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</si>
  <si>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</si>
  <si>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</si>
  <si>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</si>
  <si>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</si>
  <si>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</si>
  <si>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</si>
  <si>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</si>
  <si>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</si>
  <si>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</si>
  <si>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</si>
  <si>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</si>
  <si>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</si>
  <si>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</si>
  <si>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</si>
  <si>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</si>
  <si>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</si>
  <si>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</si>
  <si>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</si>
  <si>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</si>
  <si>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</si>
  <si>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</si>
  <si>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</si>
  <si>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</si>
  <si>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</si>
  <si>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</si>
  <si>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</si>
  <si>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</si>
  <si>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</si>
  <si>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</si>
  <si>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</si>
  <si>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Assets Under Management (AUM) as on 31.Aug.2018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</si>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</sst>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70" zoomScaleNormal="70" zoomScalePageLayoutView="0" workbookViewId="0" topLeftCell="A1">
      <pane xSplit="2" ySplit="5" topLeftCell="C30" activePane="bottomRight" state="frozen"/>
      <selection pane="topLeft" activeCell="F20" sqref="F20"/>
      <selection pane="topRight" activeCell="F20" sqref="F20"/>
      <selection pane="bottomLeft" activeCell="F20" sqref="F20"/>
      <selection pane="bottomRight" activeCell="D44" sqref="D44"/>
    </sheetView>
  </sheetViews>
  <sheetFormatPr defaultColWidth="9.140625" defaultRowHeight="12.75"/>
  <cols>
    <col min="1" max="1" width="8.57421875" style="55" bestFit="1" customWidth="1"/>
    <col min="2" max="2" width="62.28125" style="18" bestFit="1" customWidth="1"/>
    <col min="3" max="3" width="4.7109375" style="18" bestFit="1" customWidth="1"/>
    <col min="4" max="4" width="6.140625" style="18" customWidth="1"/>
    <col min="5" max="8" width="4.7109375" style="18" bestFit="1" customWidth="1"/>
    <col min="9" max="9" width="7.28125" style="18" customWidth="1"/>
    <col min="10" max="10" width="4.7109375" style="18" bestFit="1" customWidth="1"/>
    <col min="11" max="11" width="6.57421875" style="18" customWidth="1"/>
    <col min="12" max="12" width="8.2812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64" t="s">
        <v>37</v>
      </c>
      <c r="B1" s="66" t="s">
        <v>27</v>
      </c>
      <c r="C1" s="68" t="s">
        <v>73</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7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65"/>
      <c r="B2" s="67"/>
      <c r="C2" s="71" t="s">
        <v>26</v>
      </c>
      <c r="D2" s="72"/>
      <c r="E2" s="72"/>
      <c r="F2" s="72"/>
      <c r="G2" s="72"/>
      <c r="H2" s="72"/>
      <c r="I2" s="72"/>
      <c r="J2" s="72"/>
      <c r="K2" s="72"/>
      <c r="L2" s="72"/>
      <c r="M2" s="72"/>
      <c r="N2" s="72"/>
      <c r="O2" s="72"/>
      <c r="P2" s="72"/>
      <c r="Q2" s="72"/>
      <c r="R2" s="72"/>
      <c r="S2" s="72"/>
      <c r="T2" s="72"/>
      <c r="U2" s="72"/>
      <c r="V2" s="73"/>
      <c r="W2" s="71" t="s">
        <v>24</v>
      </c>
      <c r="X2" s="72"/>
      <c r="Y2" s="72"/>
      <c r="Z2" s="72"/>
      <c r="AA2" s="72"/>
      <c r="AB2" s="72"/>
      <c r="AC2" s="72"/>
      <c r="AD2" s="72"/>
      <c r="AE2" s="72"/>
      <c r="AF2" s="72"/>
      <c r="AG2" s="72"/>
      <c r="AH2" s="72"/>
      <c r="AI2" s="72"/>
      <c r="AJ2" s="72"/>
      <c r="AK2" s="72"/>
      <c r="AL2" s="72"/>
      <c r="AM2" s="72"/>
      <c r="AN2" s="72"/>
      <c r="AO2" s="72"/>
      <c r="AP2" s="73"/>
      <c r="AQ2" s="71" t="s">
        <v>25</v>
      </c>
      <c r="AR2" s="72"/>
      <c r="AS2" s="72"/>
      <c r="AT2" s="72"/>
      <c r="AU2" s="72"/>
      <c r="AV2" s="72"/>
      <c r="AW2" s="72"/>
      <c r="AX2" s="72"/>
      <c r="AY2" s="72"/>
      <c r="AZ2" s="72"/>
      <c r="BA2" s="72"/>
      <c r="BB2" s="72"/>
      <c r="BC2" s="72"/>
      <c r="BD2" s="72"/>
      <c r="BE2" s="72"/>
      <c r="BF2" s="72"/>
      <c r="BG2" s="72"/>
      <c r="BH2" s="72"/>
      <c r="BI2" s="72"/>
      <c r="BJ2" s="73"/>
      <c r="BK2" s="74"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65"/>
      <c r="B3" s="67"/>
      <c r="C3" s="77" t="s">
        <v>65</v>
      </c>
      <c r="D3" s="78"/>
      <c r="E3" s="78"/>
      <c r="F3" s="78"/>
      <c r="G3" s="78"/>
      <c r="H3" s="78"/>
      <c r="I3" s="78"/>
      <c r="J3" s="78"/>
      <c r="K3" s="78"/>
      <c r="L3" s="79"/>
      <c r="M3" s="77" t="s">
        <v>66</v>
      </c>
      <c r="N3" s="78"/>
      <c r="O3" s="78"/>
      <c r="P3" s="78"/>
      <c r="Q3" s="78"/>
      <c r="R3" s="78"/>
      <c r="S3" s="78"/>
      <c r="T3" s="78"/>
      <c r="U3" s="78"/>
      <c r="V3" s="79"/>
      <c r="W3" s="80" t="s">
        <v>65</v>
      </c>
      <c r="X3" s="81"/>
      <c r="Y3" s="81"/>
      <c r="Z3" s="81"/>
      <c r="AA3" s="81"/>
      <c r="AB3" s="81"/>
      <c r="AC3" s="81"/>
      <c r="AD3" s="81"/>
      <c r="AE3" s="81"/>
      <c r="AF3" s="82"/>
      <c r="AG3" s="80" t="s">
        <v>66</v>
      </c>
      <c r="AH3" s="81"/>
      <c r="AI3" s="81"/>
      <c r="AJ3" s="81"/>
      <c r="AK3" s="81"/>
      <c r="AL3" s="81"/>
      <c r="AM3" s="81"/>
      <c r="AN3" s="81"/>
      <c r="AO3" s="81"/>
      <c r="AP3" s="82"/>
      <c r="AQ3" s="77" t="s">
        <v>65</v>
      </c>
      <c r="AR3" s="78"/>
      <c r="AS3" s="78"/>
      <c r="AT3" s="78"/>
      <c r="AU3" s="78"/>
      <c r="AV3" s="78"/>
      <c r="AW3" s="78"/>
      <c r="AX3" s="78"/>
      <c r="AY3" s="78"/>
      <c r="AZ3" s="79"/>
      <c r="BA3" s="77" t="s">
        <v>66</v>
      </c>
      <c r="BB3" s="78"/>
      <c r="BC3" s="78"/>
      <c r="BD3" s="78"/>
      <c r="BE3" s="78"/>
      <c r="BF3" s="78"/>
      <c r="BG3" s="78"/>
      <c r="BH3" s="78"/>
      <c r="BI3" s="78"/>
      <c r="BJ3" s="79"/>
      <c r="BK3" s="7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65"/>
      <c r="B4" s="67"/>
      <c r="C4" s="83" t="s">
        <v>33</v>
      </c>
      <c r="D4" s="84"/>
      <c r="E4" s="84"/>
      <c r="F4" s="84"/>
      <c r="G4" s="85"/>
      <c r="H4" s="86" t="s">
        <v>34</v>
      </c>
      <c r="I4" s="87"/>
      <c r="J4" s="87"/>
      <c r="K4" s="87"/>
      <c r="L4" s="88"/>
      <c r="M4" s="83" t="s">
        <v>33</v>
      </c>
      <c r="N4" s="84"/>
      <c r="O4" s="84"/>
      <c r="P4" s="84"/>
      <c r="Q4" s="85"/>
      <c r="R4" s="86" t="s">
        <v>34</v>
      </c>
      <c r="S4" s="87"/>
      <c r="T4" s="87"/>
      <c r="U4" s="87"/>
      <c r="V4" s="88"/>
      <c r="W4" s="83" t="s">
        <v>33</v>
      </c>
      <c r="X4" s="84"/>
      <c r="Y4" s="84"/>
      <c r="Z4" s="84"/>
      <c r="AA4" s="85"/>
      <c r="AB4" s="86" t="s">
        <v>34</v>
      </c>
      <c r="AC4" s="87"/>
      <c r="AD4" s="87"/>
      <c r="AE4" s="87"/>
      <c r="AF4" s="88"/>
      <c r="AG4" s="83" t="s">
        <v>33</v>
      </c>
      <c r="AH4" s="84"/>
      <c r="AI4" s="84"/>
      <c r="AJ4" s="84"/>
      <c r="AK4" s="85"/>
      <c r="AL4" s="86" t="s">
        <v>34</v>
      </c>
      <c r="AM4" s="87"/>
      <c r="AN4" s="87"/>
      <c r="AO4" s="87"/>
      <c r="AP4" s="88"/>
      <c r="AQ4" s="83" t="s">
        <v>33</v>
      </c>
      <c r="AR4" s="84"/>
      <c r="AS4" s="84"/>
      <c r="AT4" s="84"/>
      <c r="AU4" s="85"/>
      <c r="AV4" s="86" t="s">
        <v>34</v>
      </c>
      <c r="AW4" s="87"/>
      <c r="AX4" s="87"/>
      <c r="AY4" s="87"/>
      <c r="AZ4" s="88"/>
      <c r="BA4" s="83" t="s">
        <v>33</v>
      </c>
      <c r="BB4" s="84"/>
      <c r="BC4" s="84"/>
      <c r="BD4" s="84"/>
      <c r="BE4" s="85"/>
      <c r="BF4" s="86" t="s">
        <v>34</v>
      </c>
      <c r="BG4" s="87"/>
      <c r="BH4" s="87"/>
      <c r="BI4" s="87"/>
      <c r="BJ4" s="88"/>
      <c r="BK4" s="7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65"/>
      <c r="B5" s="6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4" t="s">
        <v>38</v>
      </c>
      <c r="B7" s="19" t="s">
        <v>11</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59" customFormat="1" ht="12.75">
      <c r="A8" s="54"/>
      <c r="B8" s="56" t="s">
        <v>57</v>
      </c>
      <c r="C8" s="63">
        <v>0</v>
      </c>
      <c r="D8" s="63">
        <v>4.259701963</v>
      </c>
      <c r="E8" s="63">
        <v>0</v>
      </c>
      <c r="F8" s="63">
        <v>0</v>
      </c>
      <c r="G8" s="63">
        <v>0</v>
      </c>
      <c r="H8" s="63">
        <v>0.105253211</v>
      </c>
      <c r="I8" s="63">
        <v>15.900836164</v>
      </c>
      <c r="J8" s="63">
        <v>0</v>
      </c>
      <c r="K8" s="63">
        <v>0</v>
      </c>
      <c r="L8" s="63">
        <v>14.043195997</v>
      </c>
      <c r="M8" s="63">
        <v>0</v>
      </c>
      <c r="N8" s="63">
        <v>0</v>
      </c>
      <c r="O8" s="63">
        <v>0</v>
      </c>
      <c r="P8" s="63">
        <v>0</v>
      </c>
      <c r="Q8" s="63">
        <v>0</v>
      </c>
      <c r="R8" s="63">
        <v>0.017281727</v>
      </c>
      <c r="S8" s="63">
        <v>0</v>
      </c>
      <c r="T8" s="63">
        <v>0</v>
      </c>
      <c r="U8" s="63">
        <v>0</v>
      </c>
      <c r="V8" s="63">
        <v>0</v>
      </c>
      <c r="W8" s="63">
        <v>0</v>
      </c>
      <c r="X8" s="63">
        <v>136.134027124</v>
      </c>
      <c r="Y8" s="63">
        <v>0</v>
      </c>
      <c r="Z8" s="63">
        <v>0</v>
      </c>
      <c r="AA8" s="63">
        <v>0</v>
      </c>
      <c r="AB8" s="63">
        <v>0.758531912</v>
      </c>
      <c r="AC8" s="63">
        <v>110.367467808</v>
      </c>
      <c r="AD8" s="63">
        <v>0</v>
      </c>
      <c r="AE8" s="63">
        <v>0</v>
      </c>
      <c r="AF8" s="63">
        <v>33.240940963</v>
      </c>
      <c r="AG8" s="63">
        <v>0</v>
      </c>
      <c r="AH8" s="63">
        <v>0</v>
      </c>
      <c r="AI8" s="63">
        <v>0</v>
      </c>
      <c r="AJ8" s="63">
        <v>0</v>
      </c>
      <c r="AK8" s="63">
        <v>0</v>
      </c>
      <c r="AL8" s="63">
        <v>0.215736481</v>
      </c>
      <c r="AM8" s="63">
        <v>0.153472301</v>
      </c>
      <c r="AN8" s="63">
        <v>0</v>
      </c>
      <c r="AO8" s="63">
        <v>0</v>
      </c>
      <c r="AP8" s="63">
        <v>0.51109329</v>
      </c>
      <c r="AQ8" s="63">
        <v>0</v>
      </c>
      <c r="AR8" s="63">
        <v>0</v>
      </c>
      <c r="AS8" s="63">
        <v>0</v>
      </c>
      <c r="AT8" s="63">
        <v>0</v>
      </c>
      <c r="AU8" s="63">
        <v>0</v>
      </c>
      <c r="AV8" s="63">
        <v>0.034872429</v>
      </c>
      <c r="AW8" s="63">
        <v>0</v>
      </c>
      <c r="AX8" s="63">
        <v>0</v>
      </c>
      <c r="AY8" s="63">
        <v>0</v>
      </c>
      <c r="AZ8" s="63">
        <v>2.582986541</v>
      </c>
      <c r="BA8" s="63">
        <v>0</v>
      </c>
      <c r="BB8" s="63">
        <v>0</v>
      </c>
      <c r="BC8" s="63">
        <v>0</v>
      </c>
      <c r="BD8" s="63">
        <v>0</v>
      </c>
      <c r="BE8" s="63">
        <v>0</v>
      </c>
      <c r="BF8" s="63">
        <v>0.024118234</v>
      </c>
      <c r="BG8" s="63">
        <v>0</v>
      </c>
      <c r="BH8" s="63">
        <v>0</v>
      </c>
      <c r="BI8" s="63">
        <v>0</v>
      </c>
      <c r="BJ8" s="63">
        <v>0.0526267</v>
      </c>
      <c r="BK8" s="24">
        <f>SUM(C8:BJ8)</f>
        <v>318.4021428450001</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4.259701963</v>
      </c>
      <c r="E9" s="22">
        <f t="shared" si="0"/>
        <v>0</v>
      </c>
      <c r="F9" s="22">
        <f t="shared" si="0"/>
        <v>0</v>
      </c>
      <c r="G9" s="47">
        <f t="shared" si="0"/>
        <v>0</v>
      </c>
      <c r="H9" s="23">
        <f t="shared" si="0"/>
        <v>0.105253211</v>
      </c>
      <c r="I9" s="21">
        <f t="shared" si="0"/>
        <v>15.900836164</v>
      </c>
      <c r="J9" s="21">
        <f t="shared" si="0"/>
        <v>0</v>
      </c>
      <c r="K9" s="21">
        <f t="shared" si="0"/>
        <v>0</v>
      </c>
      <c r="L9" s="25">
        <f t="shared" si="0"/>
        <v>14.043195997</v>
      </c>
      <c r="M9" s="21">
        <f t="shared" si="0"/>
        <v>0</v>
      </c>
      <c r="N9" s="21">
        <f t="shared" si="0"/>
        <v>0</v>
      </c>
      <c r="O9" s="21">
        <f t="shared" si="0"/>
        <v>0</v>
      </c>
      <c r="P9" s="21">
        <f t="shared" si="0"/>
        <v>0</v>
      </c>
      <c r="Q9" s="21">
        <f t="shared" si="0"/>
        <v>0</v>
      </c>
      <c r="R9" s="21">
        <f t="shared" si="0"/>
        <v>0.017281727</v>
      </c>
      <c r="S9" s="21">
        <f t="shared" si="0"/>
        <v>0</v>
      </c>
      <c r="T9" s="21">
        <f t="shared" si="0"/>
        <v>0</v>
      </c>
      <c r="U9" s="21">
        <f t="shared" si="0"/>
        <v>0</v>
      </c>
      <c r="V9" s="25">
        <f t="shared" si="0"/>
        <v>0</v>
      </c>
      <c r="W9" s="21">
        <f t="shared" si="0"/>
        <v>0</v>
      </c>
      <c r="X9" s="21">
        <f t="shared" si="0"/>
        <v>136.134027124</v>
      </c>
      <c r="Y9" s="21">
        <f t="shared" si="0"/>
        <v>0</v>
      </c>
      <c r="Z9" s="21">
        <f t="shared" si="0"/>
        <v>0</v>
      </c>
      <c r="AA9" s="21">
        <f t="shared" si="0"/>
        <v>0</v>
      </c>
      <c r="AB9" s="21">
        <f t="shared" si="0"/>
        <v>0.758531912</v>
      </c>
      <c r="AC9" s="21">
        <f t="shared" si="0"/>
        <v>110.367467808</v>
      </c>
      <c r="AD9" s="21">
        <f t="shared" si="0"/>
        <v>0</v>
      </c>
      <c r="AE9" s="21">
        <f t="shared" si="0"/>
        <v>0</v>
      </c>
      <c r="AF9" s="25">
        <f t="shared" si="0"/>
        <v>33.240940963</v>
      </c>
      <c r="AG9" s="21">
        <f t="shared" si="0"/>
        <v>0</v>
      </c>
      <c r="AH9" s="21">
        <f t="shared" si="0"/>
        <v>0</v>
      </c>
      <c r="AI9" s="21">
        <f aca="true" t="shared" si="1" ref="AI9:BK9">SUM(AI8)</f>
        <v>0</v>
      </c>
      <c r="AJ9" s="21">
        <f t="shared" si="1"/>
        <v>0</v>
      </c>
      <c r="AK9" s="21">
        <f t="shared" si="1"/>
        <v>0</v>
      </c>
      <c r="AL9" s="21">
        <f t="shared" si="1"/>
        <v>0.215736481</v>
      </c>
      <c r="AM9" s="21">
        <f t="shared" si="1"/>
        <v>0.153472301</v>
      </c>
      <c r="AN9" s="21">
        <f t="shared" si="1"/>
        <v>0</v>
      </c>
      <c r="AO9" s="21">
        <f t="shared" si="1"/>
        <v>0</v>
      </c>
      <c r="AP9" s="25">
        <f t="shared" si="1"/>
        <v>0.51109329</v>
      </c>
      <c r="AQ9" s="21">
        <f t="shared" si="1"/>
        <v>0</v>
      </c>
      <c r="AR9" s="21">
        <f t="shared" si="1"/>
        <v>0</v>
      </c>
      <c r="AS9" s="21">
        <f t="shared" si="1"/>
        <v>0</v>
      </c>
      <c r="AT9" s="21">
        <f t="shared" si="1"/>
        <v>0</v>
      </c>
      <c r="AU9" s="21">
        <f t="shared" si="1"/>
        <v>0</v>
      </c>
      <c r="AV9" s="21">
        <f t="shared" si="1"/>
        <v>0.034872429</v>
      </c>
      <c r="AW9" s="21">
        <f t="shared" si="1"/>
        <v>0</v>
      </c>
      <c r="AX9" s="21">
        <f t="shared" si="1"/>
        <v>0</v>
      </c>
      <c r="AY9" s="21">
        <f t="shared" si="1"/>
        <v>0</v>
      </c>
      <c r="AZ9" s="25">
        <f t="shared" si="1"/>
        <v>2.582986541</v>
      </c>
      <c r="BA9" s="21">
        <f t="shared" si="1"/>
        <v>0</v>
      </c>
      <c r="BB9" s="21">
        <f t="shared" si="1"/>
        <v>0</v>
      </c>
      <c r="BC9" s="21">
        <f t="shared" si="1"/>
        <v>0</v>
      </c>
      <c r="BD9" s="21">
        <f t="shared" si="1"/>
        <v>0</v>
      </c>
      <c r="BE9" s="21">
        <f t="shared" si="1"/>
        <v>0</v>
      </c>
      <c r="BF9" s="21">
        <f t="shared" si="1"/>
        <v>0.024118234</v>
      </c>
      <c r="BG9" s="21">
        <f t="shared" si="1"/>
        <v>0</v>
      </c>
      <c r="BH9" s="21">
        <f t="shared" si="1"/>
        <v>0</v>
      </c>
      <c r="BI9" s="21">
        <f t="shared" si="1"/>
        <v>0</v>
      </c>
      <c r="BJ9" s="25">
        <f t="shared" si="1"/>
        <v>0.0526267</v>
      </c>
      <c r="BK9" s="24">
        <f t="shared" si="1"/>
        <v>318.4021428450001</v>
      </c>
    </row>
    <row r="10" spans="1:63" ht="12.75">
      <c r="A10" s="54" t="s">
        <v>39</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4"/>
      <c r="B23" s="20" t="s">
        <v>58</v>
      </c>
      <c r="C23" s="63">
        <v>0</v>
      </c>
      <c r="D23" s="63">
        <v>0</v>
      </c>
      <c r="E23" s="63">
        <v>0</v>
      </c>
      <c r="F23" s="63">
        <v>0</v>
      </c>
      <c r="G23" s="63">
        <v>0</v>
      </c>
      <c r="H23" s="63">
        <v>0.109659072</v>
      </c>
      <c r="I23" s="63">
        <v>58.605190379</v>
      </c>
      <c r="J23" s="63">
        <v>0</v>
      </c>
      <c r="K23" s="63">
        <v>0</v>
      </c>
      <c r="L23" s="63">
        <v>11.103507363</v>
      </c>
      <c r="M23" s="63">
        <v>0</v>
      </c>
      <c r="N23" s="63">
        <v>0</v>
      </c>
      <c r="O23" s="63">
        <v>0</v>
      </c>
      <c r="P23" s="63">
        <v>0</v>
      </c>
      <c r="Q23" s="63">
        <v>0</v>
      </c>
      <c r="R23" s="63">
        <v>0.029354438</v>
      </c>
      <c r="S23" s="63">
        <v>1.728115467</v>
      </c>
      <c r="T23" s="63">
        <v>0</v>
      </c>
      <c r="U23" s="63">
        <v>0</v>
      </c>
      <c r="V23" s="63">
        <v>0.155239561</v>
      </c>
      <c r="W23" s="63">
        <v>0</v>
      </c>
      <c r="X23" s="63">
        <v>29.82601957</v>
      </c>
      <c r="Y23" s="63">
        <v>0</v>
      </c>
      <c r="Z23" s="63">
        <v>0</v>
      </c>
      <c r="AA23" s="63">
        <v>0</v>
      </c>
      <c r="AB23" s="63">
        <v>1.831708632</v>
      </c>
      <c r="AC23" s="63">
        <v>152.655687313</v>
      </c>
      <c r="AD23" s="63">
        <v>0</v>
      </c>
      <c r="AE23" s="63">
        <v>0</v>
      </c>
      <c r="AF23" s="63">
        <v>178.563500427</v>
      </c>
      <c r="AG23" s="63">
        <v>0</v>
      </c>
      <c r="AH23" s="63">
        <v>0</v>
      </c>
      <c r="AI23" s="63">
        <v>0</v>
      </c>
      <c r="AJ23" s="63">
        <v>0</v>
      </c>
      <c r="AK23" s="63">
        <v>0</v>
      </c>
      <c r="AL23" s="63">
        <v>0.543063792</v>
      </c>
      <c r="AM23" s="63">
        <v>0</v>
      </c>
      <c r="AN23" s="63">
        <v>0</v>
      </c>
      <c r="AO23" s="63">
        <v>0</v>
      </c>
      <c r="AP23" s="63">
        <v>5.762868306</v>
      </c>
      <c r="AQ23" s="63">
        <v>0</v>
      </c>
      <c r="AR23" s="63">
        <v>0</v>
      </c>
      <c r="AS23" s="63">
        <v>0</v>
      </c>
      <c r="AT23" s="63">
        <v>0</v>
      </c>
      <c r="AU23" s="63">
        <v>0</v>
      </c>
      <c r="AV23" s="63">
        <v>0.339612738</v>
      </c>
      <c r="AW23" s="63">
        <v>0.346903705</v>
      </c>
      <c r="AX23" s="63">
        <v>0</v>
      </c>
      <c r="AY23" s="63">
        <v>0</v>
      </c>
      <c r="AZ23" s="63">
        <v>4.287262609</v>
      </c>
      <c r="BA23" s="63">
        <v>0</v>
      </c>
      <c r="BB23" s="63">
        <v>0</v>
      </c>
      <c r="BC23" s="63">
        <v>0</v>
      </c>
      <c r="BD23" s="63">
        <v>0</v>
      </c>
      <c r="BE23" s="63">
        <v>0</v>
      </c>
      <c r="BF23" s="63">
        <v>0.031524566</v>
      </c>
      <c r="BG23" s="63">
        <v>0</v>
      </c>
      <c r="BH23" s="63">
        <v>0</v>
      </c>
      <c r="BI23" s="63">
        <v>0</v>
      </c>
      <c r="BJ23" s="63">
        <v>0</v>
      </c>
      <c r="BK23" s="24">
        <f>SUM(C23:BJ23)</f>
        <v>445.9192179379999</v>
      </c>
    </row>
    <row r="24" spans="1:63" ht="12.75">
      <c r="A24" s="54"/>
      <c r="B24" s="20" t="s">
        <v>49</v>
      </c>
      <c r="C24" s="21">
        <f aca="true" t="shared" si="6" ref="C24:AH24">SUM(C23:C23)</f>
        <v>0</v>
      </c>
      <c r="D24" s="21">
        <f t="shared" si="6"/>
        <v>0</v>
      </c>
      <c r="E24" s="21">
        <f t="shared" si="6"/>
        <v>0</v>
      </c>
      <c r="F24" s="21">
        <f t="shared" si="6"/>
        <v>0</v>
      </c>
      <c r="G24" s="24">
        <f t="shared" si="6"/>
        <v>0</v>
      </c>
      <c r="H24" s="23">
        <f t="shared" si="6"/>
        <v>0.109659072</v>
      </c>
      <c r="I24" s="21">
        <f t="shared" si="6"/>
        <v>58.605190379</v>
      </c>
      <c r="J24" s="21">
        <f t="shared" si="6"/>
        <v>0</v>
      </c>
      <c r="K24" s="21">
        <f t="shared" si="6"/>
        <v>0</v>
      </c>
      <c r="L24" s="25">
        <f t="shared" si="6"/>
        <v>11.103507363</v>
      </c>
      <c r="M24" s="21">
        <f t="shared" si="6"/>
        <v>0</v>
      </c>
      <c r="N24" s="21">
        <f t="shared" si="6"/>
        <v>0</v>
      </c>
      <c r="O24" s="21">
        <f t="shared" si="6"/>
        <v>0</v>
      </c>
      <c r="P24" s="21">
        <f t="shared" si="6"/>
        <v>0</v>
      </c>
      <c r="Q24" s="21">
        <f t="shared" si="6"/>
        <v>0</v>
      </c>
      <c r="R24" s="21">
        <f t="shared" si="6"/>
        <v>0.029354438</v>
      </c>
      <c r="S24" s="21">
        <f t="shared" si="6"/>
        <v>1.728115467</v>
      </c>
      <c r="T24" s="21">
        <f t="shared" si="6"/>
        <v>0</v>
      </c>
      <c r="U24" s="21">
        <f t="shared" si="6"/>
        <v>0</v>
      </c>
      <c r="V24" s="25">
        <f t="shared" si="6"/>
        <v>0.155239561</v>
      </c>
      <c r="W24" s="21">
        <f t="shared" si="6"/>
        <v>0</v>
      </c>
      <c r="X24" s="21">
        <f t="shared" si="6"/>
        <v>29.82601957</v>
      </c>
      <c r="Y24" s="21">
        <f t="shared" si="6"/>
        <v>0</v>
      </c>
      <c r="Z24" s="21">
        <f t="shared" si="6"/>
        <v>0</v>
      </c>
      <c r="AA24" s="21">
        <f t="shared" si="6"/>
        <v>0</v>
      </c>
      <c r="AB24" s="21">
        <f t="shared" si="6"/>
        <v>1.831708632</v>
      </c>
      <c r="AC24" s="21">
        <f t="shared" si="6"/>
        <v>152.655687313</v>
      </c>
      <c r="AD24" s="21">
        <f t="shared" si="6"/>
        <v>0</v>
      </c>
      <c r="AE24" s="21">
        <f t="shared" si="6"/>
        <v>0</v>
      </c>
      <c r="AF24" s="25">
        <f t="shared" si="6"/>
        <v>178.563500427</v>
      </c>
      <c r="AG24" s="21">
        <f t="shared" si="6"/>
        <v>0</v>
      </c>
      <c r="AH24" s="21">
        <f t="shared" si="6"/>
        <v>0</v>
      </c>
      <c r="AI24" s="21">
        <f aca="true" t="shared" si="7" ref="AI24:BK24">SUM(AI23:AI23)</f>
        <v>0</v>
      </c>
      <c r="AJ24" s="21">
        <f t="shared" si="7"/>
        <v>0</v>
      </c>
      <c r="AK24" s="21">
        <f t="shared" si="7"/>
        <v>0</v>
      </c>
      <c r="AL24" s="21">
        <f t="shared" si="7"/>
        <v>0.543063792</v>
      </c>
      <c r="AM24" s="21">
        <f t="shared" si="7"/>
        <v>0</v>
      </c>
      <c r="AN24" s="21">
        <f t="shared" si="7"/>
        <v>0</v>
      </c>
      <c r="AO24" s="21">
        <f t="shared" si="7"/>
        <v>0</v>
      </c>
      <c r="AP24" s="25">
        <f t="shared" si="7"/>
        <v>5.762868306</v>
      </c>
      <c r="AQ24" s="21">
        <f t="shared" si="7"/>
        <v>0</v>
      </c>
      <c r="AR24" s="21">
        <f t="shared" si="7"/>
        <v>0</v>
      </c>
      <c r="AS24" s="21">
        <f t="shared" si="7"/>
        <v>0</v>
      </c>
      <c r="AT24" s="21">
        <f t="shared" si="7"/>
        <v>0</v>
      </c>
      <c r="AU24" s="21">
        <f t="shared" si="7"/>
        <v>0</v>
      </c>
      <c r="AV24" s="21">
        <f t="shared" si="7"/>
        <v>0.339612738</v>
      </c>
      <c r="AW24" s="21">
        <f t="shared" si="7"/>
        <v>0.346903705</v>
      </c>
      <c r="AX24" s="21">
        <f t="shared" si="7"/>
        <v>0</v>
      </c>
      <c r="AY24" s="21">
        <f t="shared" si="7"/>
        <v>0</v>
      </c>
      <c r="AZ24" s="25">
        <f t="shared" si="7"/>
        <v>4.287262609</v>
      </c>
      <c r="BA24" s="21">
        <f t="shared" si="7"/>
        <v>0</v>
      </c>
      <c r="BB24" s="21">
        <f t="shared" si="7"/>
        <v>0</v>
      </c>
      <c r="BC24" s="21">
        <f t="shared" si="7"/>
        <v>0</v>
      </c>
      <c r="BD24" s="21">
        <f t="shared" si="7"/>
        <v>0</v>
      </c>
      <c r="BE24" s="21">
        <f t="shared" si="7"/>
        <v>0</v>
      </c>
      <c r="BF24" s="21">
        <f t="shared" si="7"/>
        <v>0.031524566</v>
      </c>
      <c r="BG24" s="21">
        <f t="shared" si="7"/>
        <v>0</v>
      </c>
      <c r="BH24" s="21">
        <f t="shared" si="7"/>
        <v>0</v>
      </c>
      <c r="BI24" s="21">
        <f t="shared" si="7"/>
        <v>0</v>
      </c>
      <c r="BJ24" s="25">
        <f t="shared" si="7"/>
        <v>0</v>
      </c>
      <c r="BK24" s="24">
        <f t="shared" si="7"/>
        <v>445.9192179379999</v>
      </c>
    </row>
    <row r="25" spans="1:63" ht="12.75">
      <c r="A25" s="54"/>
      <c r="B25" s="26" t="s">
        <v>42</v>
      </c>
      <c r="C25" s="21">
        <f>C9+C12+C15+C18+C21+C24</f>
        <v>0</v>
      </c>
      <c r="D25" s="21">
        <f aca="true" t="shared" si="8" ref="D25:AH25">D9+D12+D15+D18+D21+D24</f>
        <v>4.259701963</v>
      </c>
      <c r="E25" s="21">
        <f t="shared" si="8"/>
        <v>0</v>
      </c>
      <c r="F25" s="21">
        <f t="shared" si="8"/>
        <v>0</v>
      </c>
      <c r="G25" s="24">
        <f t="shared" si="8"/>
        <v>0</v>
      </c>
      <c r="H25" s="23">
        <f t="shared" si="8"/>
        <v>0.21491228299999998</v>
      </c>
      <c r="I25" s="21">
        <f t="shared" si="8"/>
        <v>74.506026543</v>
      </c>
      <c r="J25" s="21">
        <f t="shared" si="8"/>
        <v>0</v>
      </c>
      <c r="K25" s="21">
        <f t="shared" si="8"/>
        <v>0</v>
      </c>
      <c r="L25" s="25">
        <f t="shared" si="8"/>
        <v>25.14670336</v>
      </c>
      <c r="M25" s="21">
        <f t="shared" si="8"/>
        <v>0</v>
      </c>
      <c r="N25" s="21">
        <f t="shared" si="8"/>
        <v>0</v>
      </c>
      <c r="O25" s="21">
        <f t="shared" si="8"/>
        <v>0</v>
      </c>
      <c r="P25" s="21">
        <f t="shared" si="8"/>
        <v>0</v>
      </c>
      <c r="Q25" s="21">
        <f t="shared" si="8"/>
        <v>0</v>
      </c>
      <c r="R25" s="21">
        <f t="shared" si="8"/>
        <v>0.046636165</v>
      </c>
      <c r="S25" s="21">
        <f t="shared" si="8"/>
        <v>1.728115467</v>
      </c>
      <c r="T25" s="21">
        <f>T9+T12+T30+T18+T21+T24</f>
        <v>0</v>
      </c>
      <c r="U25" s="21">
        <f t="shared" si="8"/>
        <v>0</v>
      </c>
      <c r="V25" s="25">
        <f t="shared" si="8"/>
        <v>0.155239561</v>
      </c>
      <c r="W25" s="21">
        <f t="shared" si="8"/>
        <v>0</v>
      </c>
      <c r="X25" s="21">
        <f t="shared" si="8"/>
        <v>165.960046694</v>
      </c>
      <c r="Y25" s="21">
        <f t="shared" si="8"/>
        <v>0</v>
      </c>
      <c r="Z25" s="21">
        <f t="shared" si="8"/>
        <v>0</v>
      </c>
      <c r="AA25" s="21">
        <f t="shared" si="8"/>
        <v>0</v>
      </c>
      <c r="AB25" s="21">
        <f>AB9+AB12+AB30+AB18+AB21+AB24</f>
        <v>2.5902405440000003</v>
      </c>
      <c r="AC25" s="21">
        <f t="shared" si="8"/>
        <v>263.023155121</v>
      </c>
      <c r="AD25" s="21">
        <f t="shared" si="8"/>
        <v>0</v>
      </c>
      <c r="AE25" s="21">
        <f t="shared" si="8"/>
        <v>0</v>
      </c>
      <c r="AF25" s="25">
        <f t="shared" si="8"/>
        <v>211.80444139000002</v>
      </c>
      <c r="AG25" s="21">
        <f t="shared" si="8"/>
        <v>0</v>
      </c>
      <c r="AH25" s="21">
        <f t="shared" si="8"/>
        <v>0</v>
      </c>
      <c r="AI25" s="21">
        <f aca="true" t="shared" si="9" ref="AI25:BK25">AI9+AI12+AI15+AI18+AI21+AI24</f>
        <v>0</v>
      </c>
      <c r="AJ25" s="21">
        <f t="shared" si="9"/>
        <v>0</v>
      </c>
      <c r="AK25" s="21">
        <f t="shared" si="9"/>
        <v>0</v>
      </c>
      <c r="AL25" s="21">
        <f t="shared" si="9"/>
        <v>0.758800273</v>
      </c>
      <c r="AM25" s="21">
        <f t="shared" si="9"/>
        <v>0.153472301</v>
      </c>
      <c r="AN25" s="21">
        <f t="shared" si="9"/>
        <v>0</v>
      </c>
      <c r="AO25" s="21">
        <f t="shared" si="9"/>
        <v>0</v>
      </c>
      <c r="AP25" s="25">
        <f t="shared" si="9"/>
        <v>6.2739615959999995</v>
      </c>
      <c r="AQ25" s="21">
        <f t="shared" si="9"/>
        <v>0</v>
      </c>
      <c r="AR25" s="21">
        <f t="shared" si="9"/>
        <v>0</v>
      </c>
      <c r="AS25" s="21">
        <f t="shared" si="9"/>
        <v>0</v>
      </c>
      <c r="AT25" s="21">
        <f>AT9+AT12+AT30+AT18+AT21+AT24</f>
        <v>0</v>
      </c>
      <c r="AU25" s="21">
        <f t="shared" si="9"/>
        <v>0</v>
      </c>
      <c r="AV25" s="21">
        <f t="shared" si="9"/>
        <v>0.374485167</v>
      </c>
      <c r="AW25" s="21">
        <f t="shared" si="9"/>
        <v>0.346903705</v>
      </c>
      <c r="AX25" s="21">
        <f t="shared" si="9"/>
        <v>0</v>
      </c>
      <c r="AY25" s="21">
        <f t="shared" si="9"/>
        <v>0</v>
      </c>
      <c r="AZ25" s="25">
        <f t="shared" si="9"/>
        <v>6.870249149999999</v>
      </c>
      <c r="BA25" s="21">
        <f t="shared" si="9"/>
        <v>0</v>
      </c>
      <c r="BB25" s="21">
        <f>BB9+BB12+BB30+BB18+BB21+BB24</f>
        <v>0</v>
      </c>
      <c r="BC25" s="21">
        <f t="shared" si="9"/>
        <v>0</v>
      </c>
      <c r="BD25" s="21">
        <f t="shared" si="9"/>
        <v>0</v>
      </c>
      <c r="BE25" s="21">
        <f t="shared" si="9"/>
        <v>0</v>
      </c>
      <c r="BF25" s="21">
        <f t="shared" si="9"/>
        <v>0.05564279999999999</v>
      </c>
      <c r="BG25" s="21">
        <f t="shared" si="9"/>
        <v>0</v>
      </c>
      <c r="BH25" s="21">
        <f t="shared" si="9"/>
        <v>0</v>
      </c>
      <c r="BI25" s="21">
        <f t="shared" si="9"/>
        <v>0</v>
      </c>
      <c r="BJ25" s="25">
        <f t="shared" si="9"/>
        <v>0.0526267</v>
      </c>
      <c r="BK25" s="24">
        <f t="shared" si="9"/>
        <v>764.321360783</v>
      </c>
    </row>
    <row r="26" spans="1:63" ht="3.75" customHeight="1">
      <c r="A26" s="54"/>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4"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0" customFormat="1" ht="12.75">
      <c r="A28" s="54" t="s">
        <v>38</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4"/>
      <c r="B32" s="20" t="s">
        <v>67</v>
      </c>
      <c r="C32" s="63">
        <v>0</v>
      </c>
      <c r="D32" s="63">
        <v>7.663280176</v>
      </c>
      <c r="E32" s="63">
        <v>0</v>
      </c>
      <c r="F32" s="63">
        <v>0</v>
      </c>
      <c r="G32" s="63">
        <v>0</v>
      </c>
      <c r="H32" s="63">
        <v>5.241320843</v>
      </c>
      <c r="I32" s="63">
        <v>68.964153716</v>
      </c>
      <c r="J32" s="63">
        <v>0</v>
      </c>
      <c r="K32" s="63">
        <v>0</v>
      </c>
      <c r="L32" s="63">
        <v>65.665776284</v>
      </c>
      <c r="M32" s="63">
        <v>0</v>
      </c>
      <c r="N32" s="63">
        <v>0</v>
      </c>
      <c r="O32" s="63">
        <v>0</v>
      </c>
      <c r="P32" s="63">
        <v>0</v>
      </c>
      <c r="Q32" s="63">
        <v>0</v>
      </c>
      <c r="R32" s="63">
        <v>1.424621409</v>
      </c>
      <c r="S32" s="63">
        <v>0</v>
      </c>
      <c r="T32" s="63">
        <v>0</v>
      </c>
      <c r="U32" s="63">
        <v>0</v>
      </c>
      <c r="V32" s="63">
        <v>0.072881267</v>
      </c>
      <c r="W32" s="63">
        <v>0</v>
      </c>
      <c r="X32" s="63">
        <v>2.748730664</v>
      </c>
      <c r="Y32" s="63">
        <v>0</v>
      </c>
      <c r="Z32" s="63">
        <v>0</v>
      </c>
      <c r="AA32" s="63">
        <v>0</v>
      </c>
      <c r="AB32" s="63">
        <v>16.683815384</v>
      </c>
      <c r="AC32" s="63">
        <v>34.478015573</v>
      </c>
      <c r="AD32" s="63">
        <v>0</v>
      </c>
      <c r="AE32" s="63">
        <v>0</v>
      </c>
      <c r="AF32" s="63">
        <v>81.277972839</v>
      </c>
      <c r="AG32" s="63">
        <v>0</v>
      </c>
      <c r="AH32" s="63">
        <v>0</v>
      </c>
      <c r="AI32" s="63">
        <v>0</v>
      </c>
      <c r="AJ32" s="63">
        <v>0</v>
      </c>
      <c r="AK32" s="63">
        <v>0</v>
      </c>
      <c r="AL32" s="63">
        <v>6.07724074</v>
      </c>
      <c r="AM32" s="63">
        <v>0.535757099</v>
      </c>
      <c r="AN32" s="63">
        <v>0</v>
      </c>
      <c r="AO32" s="63">
        <v>0</v>
      </c>
      <c r="AP32" s="63">
        <v>2.423353363</v>
      </c>
      <c r="AQ32" s="63">
        <v>0</v>
      </c>
      <c r="AR32" s="63">
        <v>0</v>
      </c>
      <c r="AS32" s="63">
        <v>0</v>
      </c>
      <c r="AT32" s="63">
        <v>0</v>
      </c>
      <c r="AU32" s="63">
        <v>0</v>
      </c>
      <c r="AV32" s="63">
        <v>1.323604101</v>
      </c>
      <c r="AW32" s="63">
        <v>0.221030919</v>
      </c>
      <c r="AX32" s="63">
        <v>0</v>
      </c>
      <c r="AY32" s="63">
        <v>1.75312154</v>
      </c>
      <c r="AZ32" s="63">
        <v>2.012085725</v>
      </c>
      <c r="BA32" s="63">
        <v>0</v>
      </c>
      <c r="BB32" s="63">
        <v>0</v>
      </c>
      <c r="BC32" s="63">
        <v>0</v>
      </c>
      <c r="BD32" s="63">
        <v>0</v>
      </c>
      <c r="BE32" s="63">
        <v>0</v>
      </c>
      <c r="BF32" s="63">
        <v>0.356597374</v>
      </c>
      <c r="BG32" s="63">
        <v>0</v>
      </c>
      <c r="BH32" s="63">
        <v>0</v>
      </c>
      <c r="BI32" s="63">
        <v>0</v>
      </c>
      <c r="BJ32" s="63">
        <v>0.447687499</v>
      </c>
      <c r="BK32" s="24">
        <f>SUM(C32:BJ32)</f>
        <v>299.371046515</v>
      </c>
    </row>
    <row r="33" spans="1:63" ht="12.75">
      <c r="A33" s="54"/>
      <c r="B33" s="20" t="s">
        <v>68</v>
      </c>
      <c r="C33" s="63">
        <v>0</v>
      </c>
      <c r="D33" s="63">
        <v>0</v>
      </c>
      <c r="E33" s="63">
        <v>0</v>
      </c>
      <c r="F33" s="63">
        <v>0</v>
      </c>
      <c r="G33" s="63">
        <v>0</v>
      </c>
      <c r="H33" s="63">
        <v>1.76437818</v>
      </c>
      <c r="I33" s="63">
        <v>17.755145459</v>
      </c>
      <c r="J33" s="63">
        <v>0</v>
      </c>
      <c r="K33" s="63">
        <v>0</v>
      </c>
      <c r="L33" s="63">
        <v>36.249826579</v>
      </c>
      <c r="M33" s="63">
        <v>0</v>
      </c>
      <c r="N33" s="63">
        <v>0</v>
      </c>
      <c r="O33" s="63">
        <v>0</v>
      </c>
      <c r="P33" s="63">
        <v>0</v>
      </c>
      <c r="Q33" s="63">
        <v>0</v>
      </c>
      <c r="R33" s="63">
        <v>0.289128358</v>
      </c>
      <c r="S33" s="63">
        <v>0</v>
      </c>
      <c r="T33" s="63">
        <v>0</v>
      </c>
      <c r="U33" s="63">
        <v>0</v>
      </c>
      <c r="V33" s="63">
        <v>1.260720387</v>
      </c>
      <c r="W33" s="63">
        <v>0</v>
      </c>
      <c r="X33" s="63">
        <v>0.26178879</v>
      </c>
      <c r="Y33" s="63">
        <v>0</v>
      </c>
      <c r="Z33" s="63">
        <v>0</v>
      </c>
      <c r="AA33" s="63">
        <v>0</v>
      </c>
      <c r="AB33" s="63">
        <v>49.91131753</v>
      </c>
      <c r="AC33" s="63">
        <v>69.400044939</v>
      </c>
      <c r="AD33" s="63">
        <v>0</v>
      </c>
      <c r="AE33" s="63">
        <v>0</v>
      </c>
      <c r="AF33" s="63">
        <v>176.590825198</v>
      </c>
      <c r="AG33" s="63">
        <v>0</v>
      </c>
      <c r="AH33" s="63">
        <v>0</v>
      </c>
      <c r="AI33" s="63">
        <v>0</v>
      </c>
      <c r="AJ33" s="63">
        <v>0</v>
      </c>
      <c r="AK33" s="63">
        <v>0</v>
      </c>
      <c r="AL33" s="63">
        <v>13.486262524</v>
      </c>
      <c r="AM33" s="63">
        <v>6.006482004</v>
      </c>
      <c r="AN33" s="63">
        <v>0</v>
      </c>
      <c r="AO33" s="63">
        <v>0</v>
      </c>
      <c r="AP33" s="63">
        <v>9.373347635</v>
      </c>
      <c r="AQ33" s="63">
        <v>0</v>
      </c>
      <c r="AR33" s="63">
        <v>0</v>
      </c>
      <c r="AS33" s="63">
        <v>0</v>
      </c>
      <c r="AT33" s="63">
        <v>0</v>
      </c>
      <c r="AU33" s="63">
        <v>0</v>
      </c>
      <c r="AV33" s="63">
        <v>14.179094643</v>
      </c>
      <c r="AW33" s="63">
        <v>5.586572784</v>
      </c>
      <c r="AX33" s="63">
        <v>0</v>
      </c>
      <c r="AY33" s="63">
        <v>0</v>
      </c>
      <c r="AZ33" s="63">
        <v>67.823778619</v>
      </c>
      <c r="BA33" s="63">
        <v>0</v>
      </c>
      <c r="BB33" s="63">
        <v>0</v>
      </c>
      <c r="BC33" s="63">
        <v>0</v>
      </c>
      <c r="BD33" s="63">
        <v>0</v>
      </c>
      <c r="BE33" s="63">
        <v>0</v>
      </c>
      <c r="BF33" s="63">
        <v>1.667259505</v>
      </c>
      <c r="BG33" s="63">
        <v>7.330086127</v>
      </c>
      <c r="BH33" s="63">
        <v>0</v>
      </c>
      <c r="BI33" s="63">
        <v>0</v>
      </c>
      <c r="BJ33" s="63">
        <v>3.094343499</v>
      </c>
      <c r="BK33" s="24">
        <f>SUM(C33:BJ33)</f>
        <v>482.03040276</v>
      </c>
    </row>
    <row r="34" spans="1:63" ht="12.75">
      <c r="A34" s="54"/>
      <c r="B34" s="20" t="s">
        <v>48</v>
      </c>
      <c r="C34" s="21">
        <f aca="true" t="shared" si="11" ref="C34:BJ34">SUM(C32:C33)</f>
        <v>0</v>
      </c>
      <c r="D34" s="21">
        <f t="shared" si="11"/>
        <v>7.663280176</v>
      </c>
      <c r="E34" s="21">
        <f t="shared" si="11"/>
        <v>0</v>
      </c>
      <c r="F34" s="21">
        <f t="shared" si="11"/>
        <v>0</v>
      </c>
      <c r="G34" s="21">
        <f t="shared" si="11"/>
        <v>0</v>
      </c>
      <c r="H34" s="21">
        <f t="shared" si="11"/>
        <v>7.005699023</v>
      </c>
      <c r="I34" s="21">
        <f t="shared" si="11"/>
        <v>86.719299175</v>
      </c>
      <c r="J34" s="21">
        <f t="shared" si="11"/>
        <v>0</v>
      </c>
      <c r="K34" s="21">
        <f t="shared" si="11"/>
        <v>0</v>
      </c>
      <c r="L34" s="21">
        <f t="shared" si="11"/>
        <v>101.915602863</v>
      </c>
      <c r="M34" s="21">
        <f t="shared" si="11"/>
        <v>0</v>
      </c>
      <c r="N34" s="21">
        <f t="shared" si="11"/>
        <v>0</v>
      </c>
      <c r="O34" s="21">
        <f t="shared" si="11"/>
        <v>0</v>
      </c>
      <c r="P34" s="21">
        <f t="shared" si="11"/>
        <v>0</v>
      </c>
      <c r="Q34" s="21">
        <f t="shared" si="11"/>
        <v>0</v>
      </c>
      <c r="R34" s="21">
        <f t="shared" si="11"/>
        <v>1.713749767</v>
      </c>
      <c r="S34" s="21">
        <f t="shared" si="11"/>
        <v>0</v>
      </c>
      <c r="T34" s="21">
        <f t="shared" si="11"/>
        <v>0</v>
      </c>
      <c r="U34" s="21">
        <f t="shared" si="11"/>
        <v>0</v>
      </c>
      <c r="V34" s="21">
        <f t="shared" si="11"/>
        <v>1.3336016540000002</v>
      </c>
      <c r="W34" s="21">
        <f t="shared" si="11"/>
        <v>0</v>
      </c>
      <c r="X34" s="21">
        <f t="shared" si="11"/>
        <v>3.0105194539999998</v>
      </c>
      <c r="Y34" s="21">
        <f t="shared" si="11"/>
        <v>0</v>
      </c>
      <c r="Z34" s="21">
        <f t="shared" si="11"/>
        <v>0</v>
      </c>
      <c r="AA34" s="21">
        <f t="shared" si="11"/>
        <v>0</v>
      </c>
      <c r="AB34" s="21">
        <f t="shared" si="11"/>
        <v>66.595132914</v>
      </c>
      <c r="AC34" s="21">
        <f t="shared" si="11"/>
        <v>103.87806051199999</v>
      </c>
      <c r="AD34" s="21">
        <f t="shared" si="11"/>
        <v>0</v>
      </c>
      <c r="AE34" s="21">
        <f t="shared" si="11"/>
        <v>0</v>
      </c>
      <c r="AF34" s="21">
        <f t="shared" si="11"/>
        <v>257.86879803700003</v>
      </c>
      <c r="AG34" s="21">
        <f t="shared" si="11"/>
        <v>0</v>
      </c>
      <c r="AH34" s="21">
        <f t="shared" si="11"/>
        <v>0</v>
      </c>
      <c r="AI34" s="21">
        <f t="shared" si="11"/>
        <v>0</v>
      </c>
      <c r="AJ34" s="21">
        <f t="shared" si="11"/>
        <v>0</v>
      </c>
      <c r="AK34" s="21">
        <f t="shared" si="11"/>
        <v>0</v>
      </c>
      <c r="AL34" s="21">
        <f t="shared" si="11"/>
        <v>19.563503264</v>
      </c>
      <c r="AM34" s="21">
        <f t="shared" si="11"/>
        <v>6.542239103</v>
      </c>
      <c r="AN34" s="21">
        <f t="shared" si="11"/>
        <v>0</v>
      </c>
      <c r="AO34" s="21">
        <f t="shared" si="11"/>
        <v>0</v>
      </c>
      <c r="AP34" s="21">
        <f t="shared" si="11"/>
        <v>11.796700998</v>
      </c>
      <c r="AQ34" s="21">
        <f t="shared" si="11"/>
        <v>0</v>
      </c>
      <c r="AR34" s="21">
        <f t="shared" si="11"/>
        <v>0</v>
      </c>
      <c r="AS34" s="21">
        <f t="shared" si="11"/>
        <v>0</v>
      </c>
      <c r="AT34" s="21">
        <f t="shared" si="11"/>
        <v>0</v>
      </c>
      <c r="AU34" s="21">
        <f t="shared" si="11"/>
        <v>0</v>
      </c>
      <c r="AV34" s="21">
        <f t="shared" si="11"/>
        <v>15.502698744</v>
      </c>
      <c r="AW34" s="21">
        <f t="shared" si="11"/>
        <v>5.807603703000001</v>
      </c>
      <c r="AX34" s="21">
        <f t="shared" si="11"/>
        <v>0</v>
      </c>
      <c r="AY34" s="21">
        <f t="shared" si="11"/>
        <v>1.75312154</v>
      </c>
      <c r="AZ34" s="21">
        <f t="shared" si="11"/>
        <v>69.835864344</v>
      </c>
      <c r="BA34" s="21">
        <f t="shared" si="11"/>
        <v>0</v>
      </c>
      <c r="BB34" s="21">
        <f t="shared" si="11"/>
        <v>0</v>
      </c>
      <c r="BC34" s="21">
        <f t="shared" si="11"/>
        <v>0</v>
      </c>
      <c r="BD34" s="21">
        <f t="shared" si="11"/>
        <v>0</v>
      </c>
      <c r="BE34" s="21">
        <f t="shared" si="11"/>
        <v>0</v>
      </c>
      <c r="BF34" s="21">
        <f t="shared" si="11"/>
        <v>2.023856879</v>
      </c>
      <c r="BG34" s="21">
        <f t="shared" si="11"/>
        <v>7.330086127</v>
      </c>
      <c r="BH34" s="21">
        <f t="shared" si="11"/>
        <v>0</v>
      </c>
      <c r="BI34" s="21">
        <f t="shared" si="11"/>
        <v>0</v>
      </c>
      <c r="BJ34" s="21">
        <f t="shared" si="11"/>
        <v>3.542030998</v>
      </c>
      <c r="BK34" s="21">
        <f>SUM(BK32:BK33)</f>
        <v>781.401449275</v>
      </c>
    </row>
    <row r="35" spans="1:63" ht="12.75">
      <c r="A35" s="54"/>
      <c r="B35" s="26" t="s">
        <v>46</v>
      </c>
      <c r="C35" s="21">
        <f aca="true" t="shared" si="12" ref="C35:AH35">C30+C34</f>
        <v>0</v>
      </c>
      <c r="D35" s="21">
        <f t="shared" si="12"/>
        <v>7.663280176</v>
      </c>
      <c r="E35" s="21">
        <f t="shared" si="12"/>
        <v>0</v>
      </c>
      <c r="F35" s="21">
        <f t="shared" si="12"/>
        <v>0</v>
      </c>
      <c r="G35" s="24">
        <f t="shared" si="12"/>
        <v>0</v>
      </c>
      <c r="H35" s="23">
        <f t="shared" si="12"/>
        <v>7.005699023</v>
      </c>
      <c r="I35" s="21">
        <f t="shared" si="12"/>
        <v>86.719299175</v>
      </c>
      <c r="J35" s="21">
        <f t="shared" si="12"/>
        <v>0</v>
      </c>
      <c r="K35" s="21">
        <f t="shared" si="12"/>
        <v>0</v>
      </c>
      <c r="L35" s="25">
        <f t="shared" si="12"/>
        <v>101.915602863</v>
      </c>
      <c r="M35" s="21">
        <f t="shared" si="12"/>
        <v>0</v>
      </c>
      <c r="N35" s="21">
        <f t="shared" si="12"/>
        <v>0</v>
      </c>
      <c r="O35" s="21">
        <f t="shared" si="12"/>
        <v>0</v>
      </c>
      <c r="P35" s="21">
        <f t="shared" si="12"/>
        <v>0</v>
      </c>
      <c r="Q35" s="21">
        <f t="shared" si="12"/>
        <v>0</v>
      </c>
      <c r="R35" s="21">
        <f t="shared" si="12"/>
        <v>1.713749767</v>
      </c>
      <c r="S35" s="21">
        <f t="shared" si="12"/>
        <v>0</v>
      </c>
      <c r="T35" s="21">
        <f t="shared" si="12"/>
        <v>0</v>
      </c>
      <c r="U35" s="21">
        <f t="shared" si="12"/>
        <v>0</v>
      </c>
      <c r="V35" s="25">
        <f t="shared" si="12"/>
        <v>1.3336016540000002</v>
      </c>
      <c r="W35" s="21">
        <f t="shared" si="12"/>
        <v>0</v>
      </c>
      <c r="X35" s="21">
        <f t="shared" si="12"/>
        <v>3.0105194539999998</v>
      </c>
      <c r="Y35" s="21">
        <f t="shared" si="12"/>
        <v>0</v>
      </c>
      <c r="Z35" s="21">
        <f t="shared" si="12"/>
        <v>0</v>
      </c>
      <c r="AA35" s="21">
        <f t="shared" si="12"/>
        <v>0</v>
      </c>
      <c r="AB35" s="21">
        <f t="shared" si="12"/>
        <v>66.595132914</v>
      </c>
      <c r="AC35" s="21">
        <f t="shared" si="12"/>
        <v>103.87806051199999</v>
      </c>
      <c r="AD35" s="21">
        <f t="shared" si="12"/>
        <v>0</v>
      </c>
      <c r="AE35" s="21">
        <f t="shared" si="12"/>
        <v>0</v>
      </c>
      <c r="AF35" s="25">
        <f t="shared" si="12"/>
        <v>257.86879803700003</v>
      </c>
      <c r="AG35" s="21">
        <f t="shared" si="12"/>
        <v>0</v>
      </c>
      <c r="AH35" s="21">
        <f t="shared" si="12"/>
        <v>0</v>
      </c>
      <c r="AI35" s="21">
        <f aca="true" t="shared" si="13" ref="AI35:BK35">AI30+AI34</f>
        <v>0</v>
      </c>
      <c r="AJ35" s="21">
        <f t="shared" si="13"/>
        <v>0</v>
      </c>
      <c r="AK35" s="21">
        <f t="shared" si="13"/>
        <v>0</v>
      </c>
      <c r="AL35" s="21">
        <f t="shared" si="13"/>
        <v>19.563503264</v>
      </c>
      <c r="AM35" s="21">
        <f t="shared" si="13"/>
        <v>6.542239103</v>
      </c>
      <c r="AN35" s="21">
        <f t="shared" si="13"/>
        <v>0</v>
      </c>
      <c r="AO35" s="21">
        <f t="shared" si="13"/>
        <v>0</v>
      </c>
      <c r="AP35" s="25">
        <f t="shared" si="13"/>
        <v>11.796700998</v>
      </c>
      <c r="AQ35" s="21">
        <f t="shared" si="13"/>
        <v>0</v>
      </c>
      <c r="AR35" s="21">
        <f t="shared" si="13"/>
        <v>0</v>
      </c>
      <c r="AS35" s="21">
        <f t="shared" si="13"/>
        <v>0</v>
      </c>
      <c r="AT35" s="21">
        <f t="shared" si="13"/>
        <v>0</v>
      </c>
      <c r="AU35" s="21">
        <f t="shared" si="13"/>
        <v>0</v>
      </c>
      <c r="AV35" s="21">
        <f t="shared" si="13"/>
        <v>15.502698744</v>
      </c>
      <c r="AW35" s="21">
        <f t="shared" si="13"/>
        <v>5.807603703000001</v>
      </c>
      <c r="AX35" s="21">
        <f t="shared" si="13"/>
        <v>0</v>
      </c>
      <c r="AY35" s="21">
        <f t="shared" si="13"/>
        <v>1.75312154</v>
      </c>
      <c r="AZ35" s="25">
        <f t="shared" si="13"/>
        <v>69.835864344</v>
      </c>
      <c r="BA35" s="21">
        <f t="shared" si="13"/>
        <v>0</v>
      </c>
      <c r="BB35" s="21">
        <f t="shared" si="13"/>
        <v>0</v>
      </c>
      <c r="BC35" s="21">
        <f t="shared" si="13"/>
        <v>0</v>
      </c>
      <c r="BD35" s="21">
        <f t="shared" si="13"/>
        <v>0</v>
      </c>
      <c r="BE35" s="21">
        <f t="shared" si="13"/>
        <v>0</v>
      </c>
      <c r="BF35" s="21">
        <f t="shared" si="13"/>
        <v>2.023856879</v>
      </c>
      <c r="BG35" s="21">
        <f t="shared" si="13"/>
        <v>7.330086127</v>
      </c>
      <c r="BH35" s="21">
        <f t="shared" si="13"/>
        <v>0</v>
      </c>
      <c r="BI35" s="21">
        <f t="shared" si="13"/>
        <v>0</v>
      </c>
      <c r="BJ35" s="25">
        <f t="shared" si="13"/>
        <v>3.542030998</v>
      </c>
      <c r="BK35" s="24">
        <f t="shared" si="13"/>
        <v>781.401449275</v>
      </c>
    </row>
    <row r="36" spans="1:63" ht="3" customHeight="1">
      <c r="A36" s="54"/>
      <c r="B36" s="19"/>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4" t="s">
        <v>15</v>
      </c>
      <c r="B37" s="17" t="s">
        <v>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4" t="s">
        <v>38</v>
      </c>
      <c r="B38" s="19" t="s">
        <v>16</v>
      </c>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4" t="s">
        <v>4</v>
      </c>
      <c r="B42" s="17" t="s">
        <v>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4" t="s">
        <v>38</v>
      </c>
      <c r="B43" s="19" t="s">
        <v>17</v>
      </c>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4"/>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4"/>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4" t="s">
        <v>19</v>
      </c>
      <c r="B51" s="17" t="s">
        <v>20</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4" t="s">
        <v>38</v>
      </c>
      <c r="B52" s="19" t="s">
        <v>21</v>
      </c>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4"/>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4"/>
    </row>
    <row r="56" spans="1:63" ht="12.75">
      <c r="A56" s="54"/>
      <c r="B56" s="31" t="s">
        <v>55</v>
      </c>
      <c r="C56" s="32">
        <f aca="true" t="shared" si="20" ref="C56:BJ56">C25+C35+C40+C49+C54</f>
        <v>0</v>
      </c>
      <c r="D56" s="32">
        <f t="shared" si="20"/>
        <v>11.922982139</v>
      </c>
      <c r="E56" s="32">
        <f t="shared" si="20"/>
        <v>0</v>
      </c>
      <c r="F56" s="32">
        <f t="shared" si="20"/>
        <v>0</v>
      </c>
      <c r="G56" s="32">
        <f t="shared" si="20"/>
        <v>0</v>
      </c>
      <c r="H56" s="32">
        <f t="shared" si="20"/>
        <v>7.220611306</v>
      </c>
      <c r="I56" s="32">
        <f t="shared" si="20"/>
        <v>161.22532571800002</v>
      </c>
      <c r="J56" s="32">
        <f t="shared" si="20"/>
        <v>0</v>
      </c>
      <c r="K56" s="32">
        <f t="shared" si="20"/>
        <v>0</v>
      </c>
      <c r="L56" s="32">
        <f t="shared" si="20"/>
        <v>127.06230622300001</v>
      </c>
      <c r="M56" s="32">
        <f t="shared" si="20"/>
        <v>0</v>
      </c>
      <c r="N56" s="32">
        <f t="shared" si="20"/>
        <v>0</v>
      </c>
      <c r="O56" s="32">
        <f t="shared" si="20"/>
        <v>0</v>
      </c>
      <c r="P56" s="32">
        <f t="shared" si="20"/>
        <v>0</v>
      </c>
      <c r="Q56" s="32">
        <f t="shared" si="20"/>
        <v>0</v>
      </c>
      <c r="R56" s="32">
        <f t="shared" si="20"/>
        <v>1.760385932</v>
      </c>
      <c r="S56" s="32">
        <f t="shared" si="20"/>
        <v>1.728115467</v>
      </c>
      <c r="T56" s="32">
        <f t="shared" si="20"/>
        <v>0</v>
      </c>
      <c r="U56" s="32">
        <f t="shared" si="20"/>
        <v>0</v>
      </c>
      <c r="V56" s="32">
        <f t="shared" si="20"/>
        <v>1.488841215</v>
      </c>
      <c r="W56" s="32">
        <f t="shared" si="20"/>
        <v>0</v>
      </c>
      <c r="X56" s="32">
        <f t="shared" si="20"/>
        <v>168.970566148</v>
      </c>
      <c r="Y56" s="32">
        <f t="shared" si="20"/>
        <v>0</v>
      </c>
      <c r="Z56" s="32">
        <f t="shared" si="20"/>
        <v>0</v>
      </c>
      <c r="AA56" s="32">
        <f t="shared" si="20"/>
        <v>0</v>
      </c>
      <c r="AB56" s="32">
        <f t="shared" si="20"/>
        <v>69.185373458</v>
      </c>
      <c r="AC56" s="32">
        <f t="shared" si="20"/>
        <v>366.901215633</v>
      </c>
      <c r="AD56" s="32">
        <f t="shared" si="20"/>
        <v>0</v>
      </c>
      <c r="AE56" s="32">
        <f t="shared" si="20"/>
        <v>0</v>
      </c>
      <c r="AF56" s="32">
        <f t="shared" si="20"/>
        <v>469.67323942700006</v>
      </c>
      <c r="AG56" s="32">
        <f t="shared" si="20"/>
        <v>0</v>
      </c>
      <c r="AH56" s="32">
        <f t="shared" si="20"/>
        <v>0</v>
      </c>
      <c r="AI56" s="32">
        <f t="shared" si="20"/>
        <v>0</v>
      </c>
      <c r="AJ56" s="32">
        <f t="shared" si="20"/>
        <v>0</v>
      </c>
      <c r="AK56" s="32">
        <f t="shared" si="20"/>
        <v>0</v>
      </c>
      <c r="AL56" s="32">
        <f t="shared" si="20"/>
        <v>20.322303537</v>
      </c>
      <c r="AM56" s="32">
        <f t="shared" si="20"/>
        <v>6.695711404</v>
      </c>
      <c r="AN56" s="32">
        <f t="shared" si="20"/>
        <v>0</v>
      </c>
      <c r="AO56" s="32">
        <f t="shared" si="20"/>
        <v>0</v>
      </c>
      <c r="AP56" s="32">
        <f t="shared" si="20"/>
        <v>18.070662593999998</v>
      </c>
      <c r="AQ56" s="32">
        <f t="shared" si="20"/>
        <v>0</v>
      </c>
      <c r="AR56" s="32">
        <f t="shared" si="20"/>
        <v>0</v>
      </c>
      <c r="AS56" s="32">
        <f t="shared" si="20"/>
        <v>0</v>
      </c>
      <c r="AT56" s="32">
        <f t="shared" si="20"/>
        <v>0</v>
      </c>
      <c r="AU56" s="32">
        <f t="shared" si="20"/>
        <v>0</v>
      </c>
      <c r="AV56" s="32">
        <f t="shared" si="20"/>
        <v>15.877183911</v>
      </c>
      <c r="AW56" s="32">
        <f t="shared" si="20"/>
        <v>6.154507408000001</v>
      </c>
      <c r="AX56" s="32">
        <f t="shared" si="20"/>
        <v>0</v>
      </c>
      <c r="AY56" s="32">
        <f t="shared" si="20"/>
        <v>1.75312154</v>
      </c>
      <c r="AZ56" s="32">
        <f t="shared" si="20"/>
        <v>76.706113494</v>
      </c>
      <c r="BA56" s="32">
        <f t="shared" si="20"/>
        <v>0</v>
      </c>
      <c r="BB56" s="32">
        <f t="shared" si="20"/>
        <v>0</v>
      </c>
      <c r="BC56" s="32">
        <f t="shared" si="20"/>
        <v>0</v>
      </c>
      <c r="BD56" s="32">
        <f t="shared" si="20"/>
        <v>0</v>
      </c>
      <c r="BE56" s="32">
        <f t="shared" si="20"/>
        <v>0</v>
      </c>
      <c r="BF56" s="32">
        <f t="shared" si="20"/>
        <v>2.0794996790000004</v>
      </c>
      <c r="BG56" s="32">
        <f t="shared" si="20"/>
        <v>7.330086127</v>
      </c>
      <c r="BH56" s="32">
        <f t="shared" si="20"/>
        <v>0</v>
      </c>
      <c r="BI56" s="32">
        <f t="shared" si="20"/>
        <v>0</v>
      </c>
      <c r="BJ56" s="32">
        <f t="shared" si="20"/>
        <v>3.594657698</v>
      </c>
      <c r="BK56" s="33">
        <f>BK25+BK35+BK40+BK49+BK54</f>
        <v>1545.722810058</v>
      </c>
    </row>
    <row r="57" spans="1:63" ht="4.5" customHeight="1">
      <c r="A57" s="54"/>
      <c r="B57" s="31"/>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4.25" customHeight="1">
      <c r="A58" s="54" t="s">
        <v>5</v>
      </c>
      <c r="B58" s="34" t="s">
        <v>23</v>
      </c>
      <c r="C58" s="98"/>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4"/>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117</v>
      </c>
      <c r="B1" s="106"/>
      <c r="C1" s="106"/>
      <c r="D1" s="106"/>
      <c r="E1" s="106"/>
      <c r="F1" s="106"/>
      <c r="G1" s="106"/>
      <c r="H1" s="106"/>
      <c r="I1" s="106"/>
      <c r="J1" s="105"/>
    </row>
    <row r="2" spans="1:10" ht="16.5" customHeight="1">
      <c r="A2" s="107" t="s">
        <v>116</v>
      </c>
      <c r="B2" s="106"/>
      <c r="C2" s="106"/>
      <c r="D2" s="106"/>
      <c r="E2" s="106"/>
      <c r="F2" s="106"/>
      <c r="G2" s="106"/>
      <c r="H2" s="106"/>
      <c r="I2" s="106"/>
      <c r="J2" s="105"/>
    </row>
    <row r="3" spans="1:10" ht="16.5" customHeight="1">
      <c r="A3" s="104" t="s">
        <v>37</v>
      </c>
      <c r="B3" s="103" t="s">
        <v>115</v>
      </c>
      <c r="C3" s="103" t="s">
        <v>114</v>
      </c>
      <c r="D3" s="103" t="s">
        <v>113</v>
      </c>
      <c r="E3" s="103" t="s">
        <v>7</v>
      </c>
      <c r="F3" s="103" t="s">
        <v>8</v>
      </c>
      <c r="G3" s="103" t="s">
        <v>20</v>
      </c>
      <c r="H3" s="103" t="s">
        <v>112</v>
      </c>
      <c r="I3" s="103" t="s">
        <v>111</v>
      </c>
      <c r="J3" s="103" t="s">
        <v>110</v>
      </c>
    </row>
    <row r="4" spans="1:10" ht="16.5" customHeight="1">
      <c r="A4" s="101">
        <v>1</v>
      </c>
      <c r="B4" s="102" t="s">
        <v>109</v>
      </c>
      <c r="C4" s="99">
        <v>0</v>
      </c>
      <c r="D4" s="99">
        <v>0</v>
      </c>
      <c r="E4" s="99">
        <v>0.217500514</v>
      </c>
      <c r="F4" s="99">
        <v>0</v>
      </c>
      <c r="G4" s="99">
        <v>0</v>
      </c>
      <c r="H4" s="99">
        <v>0</v>
      </c>
      <c r="I4" s="99">
        <v>0</v>
      </c>
      <c r="J4" s="99">
        <v>0</v>
      </c>
    </row>
    <row r="5" spans="1:10" ht="16.5" customHeight="1">
      <c r="A5" s="101">
        <v>2</v>
      </c>
      <c r="B5" s="100" t="s">
        <v>108</v>
      </c>
      <c r="C5" s="99">
        <v>0.070840785</v>
      </c>
      <c r="D5" s="99">
        <v>0.278071542</v>
      </c>
      <c r="E5" s="99">
        <v>18.743915495</v>
      </c>
      <c r="F5" s="99">
        <v>0</v>
      </c>
      <c r="G5" s="99">
        <v>0</v>
      </c>
      <c r="H5" s="99">
        <v>0</v>
      </c>
      <c r="I5" s="99">
        <v>0</v>
      </c>
      <c r="J5" s="99">
        <v>0</v>
      </c>
    </row>
    <row r="6" spans="1:10" ht="16.5" customHeight="1">
      <c r="A6" s="101">
        <v>3</v>
      </c>
      <c r="B6" s="102" t="s">
        <v>107</v>
      </c>
      <c r="C6" s="99">
        <v>0</v>
      </c>
      <c r="D6" s="99">
        <v>0</v>
      </c>
      <c r="E6" s="99">
        <v>0.001336042</v>
      </c>
      <c r="F6" s="99">
        <v>0</v>
      </c>
      <c r="G6" s="99">
        <v>0</v>
      </c>
      <c r="H6" s="99">
        <v>0</v>
      </c>
      <c r="I6" s="99">
        <v>0</v>
      </c>
      <c r="J6" s="99">
        <v>0</v>
      </c>
    </row>
    <row r="7" spans="1:10" ht="16.5" customHeight="1">
      <c r="A7" s="101">
        <v>4</v>
      </c>
      <c r="B7" s="100" t="s">
        <v>106</v>
      </c>
      <c r="C7" s="99">
        <v>0</v>
      </c>
      <c r="D7" s="99">
        <v>0</v>
      </c>
      <c r="E7" s="99">
        <v>0.370698902</v>
      </c>
      <c r="F7" s="99">
        <v>0</v>
      </c>
      <c r="G7" s="99">
        <v>0</v>
      </c>
      <c r="H7" s="99">
        <v>0</v>
      </c>
      <c r="I7" s="99">
        <v>0</v>
      </c>
      <c r="J7" s="99">
        <v>0</v>
      </c>
    </row>
    <row r="8" spans="1:10" ht="16.5" customHeight="1">
      <c r="A8" s="101">
        <v>5</v>
      </c>
      <c r="B8" s="100" t="s">
        <v>105</v>
      </c>
      <c r="C8" s="99">
        <v>1.904E-06</v>
      </c>
      <c r="D8" s="99">
        <v>0.034660874</v>
      </c>
      <c r="E8" s="99">
        <v>0.901716135</v>
      </c>
      <c r="F8" s="99">
        <v>0</v>
      </c>
      <c r="G8" s="99">
        <v>0</v>
      </c>
      <c r="H8" s="99">
        <v>0</v>
      </c>
      <c r="I8" s="99">
        <v>0</v>
      </c>
      <c r="J8" s="99">
        <v>0</v>
      </c>
    </row>
    <row r="9" spans="1:10" ht="16.5" customHeight="1">
      <c r="A9" s="101">
        <v>6</v>
      </c>
      <c r="B9" s="100" t="s">
        <v>104</v>
      </c>
      <c r="C9" s="99">
        <v>0</v>
      </c>
      <c r="D9" s="99">
        <v>0.735487534</v>
      </c>
      <c r="E9" s="99">
        <v>1.724827118</v>
      </c>
      <c r="F9" s="99">
        <v>0</v>
      </c>
      <c r="G9" s="99">
        <v>0</v>
      </c>
      <c r="H9" s="99">
        <v>0</v>
      </c>
      <c r="I9" s="99">
        <v>0</v>
      </c>
      <c r="J9" s="99">
        <v>0</v>
      </c>
    </row>
    <row r="10" spans="1:10" ht="16.5" customHeight="1">
      <c r="A10" s="101">
        <v>7</v>
      </c>
      <c r="B10" s="100" t="s">
        <v>103</v>
      </c>
      <c r="C10" s="99">
        <v>0.001349684</v>
      </c>
      <c r="D10" s="99">
        <v>0.002690883</v>
      </c>
      <c r="E10" s="99">
        <v>0.778319736</v>
      </c>
      <c r="F10" s="99">
        <v>0</v>
      </c>
      <c r="G10" s="99">
        <v>0</v>
      </c>
      <c r="H10" s="99">
        <v>0</v>
      </c>
      <c r="I10" s="99">
        <v>0</v>
      </c>
      <c r="J10" s="99">
        <v>0</v>
      </c>
    </row>
    <row r="11" spans="1:10" ht="16.5" customHeight="1">
      <c r="A11" s="101">
        <v>8</v>
      </c>
      <c r="B11" s="102" t="s">
        <v>102</v>
      </c>
      <c r="C11" s="99">
        <v>0</v>
      </c>
      <c r="D11" s="99">
        <v>0.001409755</v>
      </c>
      <c r="E11" s="99">
        <v>0.066051861</v>
      </c>
      <c r="F11" s="99">
        <v>0</v>
      </c>
      <c r="G11" s="99">
        <v>0</v>
      </c>
      <c r="H11" s="99">
        <v>0</v>
      </c>
      <c r="I11" s="99">
        <v>0</v>
      </c>
      <c r="J11" s="99">
        <v>0</v>
      </c>
    </row>
    <row r="12" spans="1:10" ht="16.5" customHeight="1">
      <c r="A12" s="101">
        <v>9</v>
      </c>
      <c r="B12" s="102" t="s">
        <v>101</v>
      </c>
      <c r="C12" s="99">
        <v>0</v>
      </c>
      <c r="D12" s="99">
        <v>0</v>
      </c>
      <c r="E12" s="99">
        <v>0.077299038</v>
      </c>
      <c r="F12" s="99">
        <v>0</v>
      </c>
      <c r="G12" s="99">
        <v>0</v>
      </c>
      <c r="H12" s="99">
        <v>0</v>
      </c>
      <c r="I12" s="99">
        <v>0</v>
      </c>
      <c r="J12" s="99">
        <v>0</v>
      </c>
    </row>
    <row r="13" spans="1:10" ht="16.5" customHeight="1">
      <c r="A13" s="101">
        <v>10</v>
      </c>
      <c r="B13" s="100" t="s">
        <v>100</v>
      </c>
      <c r="C13" s="99">
        <v>0.1704491</v>
      </c>
      <c r="D13" s="99">
        <v>5.120910781</v>
      </c>
      <c r="E13" s="99">
        <v>10.150825918</v>
      </c>
      <c r="F13" s="99">
        <v>0</v>
      </c>
      <c r="G13" s="99">
        <v>0</v>
      </c>
      <c r="H13" s="99">
        <v>0</v>
      </c>
      <c r="I13" s="99">
        <v>0</v>
      </c>
      <c r="J13" s="99">
        <v>0</v>
      </c>
    </row>
    <row r="14" spans="1:10" ht="16.5" customHeight="1">
      <c r="A14" s="101">
        <v>11</v>
      </c>
      <c r="B14" s="100" t="s">
        <v>99</v>
      </c>
      <c r="C14" s="99">
        <v>4.722913533</v>
      </c>
      <c r="D14" s="99">
        <v>7.549791402</v>
      </c>
      <c r="E14" s="99">
        <v>50.589365387</v>
      </c>
      <c r="F14" s="99">
        <v>0</v>
      </c>
      <c r="G14" s="99">
        <v>0</v>
      </c>
      <c r="H14" s="99">
        <v>0</v>
      </c>
      <c r="I14" s="99">
        <v>0</v>
      </c>
      <c r="J14" s="99">
        <v>0</v>
      </c>
    </row>
    <row r="15" spans="1:10" ht="16.5" customHeight="1">
      <c r="A15" s="101">
        <v>12</v>
      </c>
      <c r="B15" s="100" t="s">
        <v>98</v>
      </c>
      <c r="C15" s="99">
        <v>0.022559731</v>
      </c>
      <c r="D15" s="99">
        <v>16.661516122</v>
      </c>
      <c r="E15" s="99">
        <v>28.10139928</v>
      </c>
      <c r="F15" s="99">
        <v>0</v>
      </c>
      <c r="G15" s="99">
        <v>0</v>
      </c>
      <c r="H15" s="99">
        <v>0</v>
      </c>
      <c r="I15" s="99">
        <v>0</v>
      </c>
      <c r="J15" s="99">
        <v>0</v>
      </c>
    </row>
    <row r="16" spans="1:10" ht="16.5" customHeight="1">
      <c r="A16" s="101">
        <v>13</v>
      </c>
      <c r="B16" s="100" t="s">
        <v>97</v>
      </c>
      <c r="C16" s="99">
        <v>0</v>
      </c>
      <c r="D16" s="99">
        <v>0</v>
      </c>
      <c r="E16" s="99">
        <v>0.15363387</v>
      </c>
      <c r="F16" s="99">
        <v>0</v>
      </c>
      <c r="G16" s="99">
        <v>0</v>
      </c>
      <c r="H16" s="99">
        <v>0</v>
      </c>
      <c r="I16" s="99">
        <v>0</v>
      </c>
      <c r="J16" s="99">
        <v>0</v>
      </c>
    </row>
    <row r="17" spans="1:10" ht="16.5" customHeight="1">
      <c r="A17" s="101">
        <v>14</v>
      </c>
      <c r="B17" s="100" t="s">
        <v>96</v>
      </c>
      <c r="C17" s="99">
        <v>0</v>
      </c>
      <c r="D17" s="99">
        <v>0</v>
      </c>
      <c r="E17" s="99">
        <v>0.068871033</v>
      </c>
      <c r="F17" s="99">
        <v>0</v>
      </c>
      <c r="G17" s="99">
        <v>0</v>
      </c>
      <c r="H17" s="99">
        <v>0</v>
      </c>
      <c r="I17" s="99">
        <v>0</v>
      </c>
      <c r="J17" s="99">
        <v>0</v>
      </c>
    </row>
    <row r="18" spans="1:10" ht="16.5" customHeight="1">
      <c r="A18" s="101">
        <v>15</v>
      </c>
      <c r="B18" s="100" t="s">
        <v>95</v>
      </c>
      <c r="C18" s="99">
        <v>0.025552976</v>
      </c>
      <c r="D18" s="99">
        <v>0.02854321</v>
      </c>
      <c r="E18" s="99">
        <v>1.755299234</v>
      </c>
      <c r="F18" s="99">
        <v>0</v>
      </c>
      <c r="G18" s="99">
        <v>0</v>
      </c>
      <c r="H18" s="99">
        <v>0</v>
      </c>
      <c r="I18" s="99">
        <v>0</v>
      </c>
      <c r="J18" s="99">
        <v>0</v>
      </c>
    </row>
    <row r="19" spans="1:10" ht="16.5" customHeight="1">
      <c r="A19" s="101">
        <v>16</v>
      </c>
      <c r="B19" s="100" t="s">
        <v>94</v>
      </c>
      <c r="C19" s="99">
        <v>5.489017696</v>
      </c>
      <c r="D19" s="99">
        <v>35.975945284</v>
      </c>
      <c r="E19" s="99">
        <v>44.843496351</v>
      </c>
      <c r="F19" s="99">
        <v>0</v>
      </c>
      <c r="G19" s="99">
        <v>0</v>
      </c>
      <c r="H19" s="99">
        <v>0</v>
      </c>
      <c r="I19" s="99">
        <v>0</v>
      </c>
      <c r="J19" s="99">
        <v>0</v>
      </c>
    </row>
    <row r="20" spans="1:10" ht="16.5" customHeight="1">
      <c r="A20" s="101">
        <v>17</v>
      </c>
      <c r="B20" s="100" t="s">
        <v>93</v>
      </c>
      <c r="C20" s="99">
        <v>0.000200925</v>
      </c>
      <c r="D20" s="99">
        <v>0.010860073</v>
      </c>
      <c r="E20" s="99">
        <v>2.687905992</v>
      </c>
      <c r="F20" s="99">
        <v>0</v>
      </c>
      <c r="G20" s="99">
        <v>0</v>
      </c>
      <c r="H20" s="99">
        <v>0</v>
      </c>
      <c r="I20" s="99">
        <v>0</v>
      </c>
      <c r="J20" s="99">
        <v>0</v>
      </c>
    </row>
    <row r="21" spans="1:10" ht="16.5" customHeight="1">
      <c r="A21" s="101">
        <v>18</v>
      </c>
      <c r="B21" s="102" t="s">
        <v>92</v>
      </c>
      <c r="C21" s="99">
        <v>0</v>
      </c>
      <c r="D21" s="99">
        <v>0</v>
      </c>
      <c r="E21" s="99">
        <v>0</v>
      </c>
      <c r="F21" s="99">
        <v>0</v>
      </c>
      <c r="G21" s="99">
        <v>0</v>
      </c>
      <c r="H21" s="99">
        <v>0</v>
      </c>
      <c r="I21" s="99">
        <v>0</v>
      </c>
      <c r="J21" s="99">
        <v>0</v>
      </c>
    </row>
    <row r="22" spans="1:10" ht="16.5" customHeight="1">
      <c r="A22" s="101">
        <v>19</v>
      </c>
      <c r="B22" s="100" t="s">
        <v>91</v>
      </c>
      <c r="C22" s="99">
        <v>0.006856191</v>
      </c>
      <c r="D22" s="99">
        <v>0.11392524</v>
      </c>
      <c r="E22" s="99">
        <v>2.288599548</v>
      </c>
      <c r="F22" s="99">
        <v>0</v>
      </c>
      <c r="G22" s="99">
        <v>0</v>
      </c>
      <c r="H22" s="99">
        <v>0</v>
      </c>
      <c r="I22" s="99">
        <v>0</v>
      </c>
      <c r="J22" s="99">
        <v>0</v>
      </c>
    </row>
    <row r="23" spans="1:10" ht="16.5" customHeight="1">
      <c r="A23" s="101">
        <v>20</v>
      </c>
      <c r="B23" s="100" t="s">
        <v>90</v>
      </c>
      <c r="C23" s="99">
        <v>274.231495505</v>
      </c>
      <c r="D23" s="99">
        <v>171.767101686</v>
      </c>
      <c r="E23" s="99">
        <v>285.531891199</v>
      </c>
      <c r="F23" s="99">
        <v>0</v>
      </c>
      <c r="G23" s="99">
        <v>0</v>
      </c>
      <c r="H23" s="99">
        <v>0</v>
      </c>
      <c r="I23" s="99">
        <v>0</v>
      </c>
      <c r="J23" s="99">
        <v>0</v>
      </c>
    </row>
    <row r="24" spans="1:10" ht="16.5" customHeight="1">
      <c r="A24" s="101">
        <v>21</v>
      </c>
      <c r="B24" s="102" t="s">
        <v>89</v>
      </c>
      <c r="C24" s="99">
        <v>0.0526267</v>
      </c>
      <c r="D24" s="99">
        <v>0</v>
      </c>
      <c r="E24" s="99">
        <v>0.003563103</v>
      </c>
      <c r="F24" s="99">
        <v>0</v>
      </c>
      <c r="G24" s="99">
        <v>0</v>
      </c>
      <c r="H24" s="99">
        <v>0</v>
      </c>
      <c r="I24" s="99">
        <v>0</v>
      </c>
      <c r="J24" s="99">
        <v>0</v>
      </c>
    </row>
    <row r="25" spans="1:10" ht="16.5" customHeight="1">
      <c r="A25" s="101">
        <v>22</v>
      </c>
      <c r="B25" s="100" t="s">
        <v>88</v>
      </c>
      <c r="C25" s="99">
        <v>0.001023762</v>
      </c>
      <c r="D25" s="99">
        <v>0</v>
      </c>
      <c r="E25" s="99">
        <v>0.005769689</v>
      </c>
      <c r="F25" s="99">
        <v>0</v>
      </c>
      <c r="G25" s="99">
        <v>0</v>
      </c>
      <c r="H25" s="99">
        <v>0</v>
      </c>
      <c r="I25" s="99">
        <v>0</v>
      </c>
      <c r="J25" s="99">
        <v>0</v>
      </c>
    </row>
    <row r="26" spans="1:10" ht="16.5" customHeight="1">
      <c r="A26" s="101">
        <v>23</v>
      </c>
      <c r="B26" s="102" t="s">
        <v>87</v>
      </c>
      <c r="C26" s="99">
        <v>0</v>
      </c>
      <c r="D26" s="99">
        <v>0</v>
      </c>
      <c r="E26" s="99">
        <v>0.122054048</v>
      </c>
      <c r="F26" s="99">
        <v>0</v>
      </c>
      <c r="G26" s="99">
        <v>0</v>
      </c>
      <c r="H26" s="99">
        <v>0</v>
      </c>
      <c r="I26" s="99">
        <v>0</v>
      </c>
      <c r="J26" s="99">
        <v>0</v>
      </c>
    </row>
    <row r="27" spans="1:10" ht="16.5" customHeight="1">
      <c r="A27" s="101">
        <v>24</v>
      </c>
      <c r="B27" s="102" t="s">
        <v>86</v>
      </c>
      <c r="C27" s="99">
        <v>0</v>
      </c>
      <c r="D27" s="99">
        <v>0</v>
      </c>
      <c r="E27" s="99">
        <v>0.057540796</v>
      </c>
      <c r="F27" s="99">
        <v>0</v>
      </c>
      <c r="G27" s="99">
        <v>0</v>
      </c>
      <c r="H27" s="99">
        <v>0</v>
      </c>
      <c r="I27" s="99">
        <v>0</v>
      </c>
      <c r="J27" s="99">
        <v>0</v>
      </c>
    </row>
    <row r="28" spans="1:10" ht="16.5" customHeight="1">
      <c r="A28" s="101">
        <v>25</v>
      </c>
      <c r="B28" s="100" t="s">
        <v>85</v>
      </c>
      <c r="C28" s="99">
        <v>8.752401339</v>
      </c>
      <c r="D28" s="99">
        <v>126.249934321</v>
      </c>
      <c r="E28" s="99">
        <v>119.794070236</v>
      </c>
      <c r="F28" s="99">
        <v>0</v>
      </c>
      <c r="G28" s="99">
        <v>0</v>
      </c>
      <c r="H28" s="99">
        <v>0</v>
      </c>
      <c r="I28" s="99">
        <v>0</v>
      </c>
      <c r="J28" s="99">
        <v>0</v>
      </c>
    </row>
    <row r="29" spans="1:10" ht="16.5" customHeight="1">
      <c r="A29" s="101">
        <v>26</v>
      </c>
      <c r="B29" s="100" t="s">
        <v>84</v>
      </c>
      <c r="C29" s="99">
        <v>0.000717808</v>
      </c>
      <c r="D29" s="99">
        <v>0.01473881</v>
      </c>
      <c r="E29" s="99">
        <v>1.126619422</v>
      </c>
      <c r="F29" s="99">
        <v>0</v>
      </c>
      <c r="G29" s="99">
        <v>0</v>
      </c>
      <c r="H29" s="99">
        <v>0</v>
      </c>
      <c r="I29" s="99">
        <v>0</v>
      </c>
      <c r="J29" s="99">
        <v>0</v>
      </c>
    </row>
    <row r="30" spans="1:10" ht="16.5" customHeight="1">
      <c r="A30" s="101">
        <v>27</v>
      </c>
      <c r="B30" s="100" t="s">
        <v>14</v>
      </c>
      <c r="C30" s="99">
        <v>19.258074425</v>
      </c>
      <c r="D30" s="99">
        <v>9.682289489</v>
      </c>
      <c r="E30" s="99">
        <v>61.16029154</v>
      </c>
      <c r="F30" s="99">
        <v>0</v>
      </c>
      <c r="G30" s="99">
        <v>0</v>
      </c>
      <c r="H30" s="99">
        <v>0</v>
      </c>
      <c r="I30" s="99">
        <v>0</v>
      </c>
      <c r="J30" s="99">
        <v>0</v>
      </c>
    </row>
    <row r="31" spans="1:10" ht="16.5" customHeight="1">
      <c r="A31" s="101">
        <v>28</v>
      </c>
      <c r="B31" s="100" t="s">
        <v>83</v>
      </c>
      <c r="C31" s="99">
        <v>0</v>
      </c>
      <c r="D31" s="99">
        <v>0</v>
      </c>
      <c r="E31" s="99">
        <v>0.031741736</v>
      </c>
      <c r="F31" s="99">
        <v>0</v>
      </c>
      <c r="G31" s="99">
        <v>0</v>
      </c>
      <c r="H31" s="99">
        <v>0</v>
      </c>
      <c r="I31" s="99">
        <v>0</v>
      </c>
      <c r="J31" s="99">
        <v>0</v>
      </c>
    </row>
    <row r="32" spans="1:10" ht="16.5" customHeight="1">
      <c r="A32" s="101">
        <v>29</v>
      </c>
      <c r="B32" s="100" t="s">
        <v>82</v>
      </c>
      <c r="C32" s="99">
        <v>0.002300965</v>
      </c>
      <c r="D32" s="99">
        <v>0.017268483</v>
      </c>
      <c r="E32" s="99">
        <v>3.435650807</v>
      </c>
      <c r="F32" s="99">
        <v>0</v>
      </c>
      <c r="G32" s="99">
        <v>0</v>
      </c>
      <c r="H32" s="99">
        <v>0</v>
      </c>
      <c r="I32" s="99">
        <v>0</v>
      </c>
      <c r="J32" s="99">
        <v>0</v>
      </c>
    </row>
    <row r="33" spans="1:10" ht="16.5" customHeight="1">
      <c r="A33" s="101">
        <v>30</v>
      </c>
      <c r="B33" s="100" t="s">
        <v>81</v>
      </c>
      <c r="C33" s="99">
        <v>0.639035357</v>
      </c>
      <c r="D33" s="99">
        <v>9.34786891</v>
      </c>
      <c r="E33" s="99">
        <v>3.012400552</v>
      </c>
      <c r="F33" s="99">
        <v>0</v>
      </c>
      <c r="G33" s="99">
        <v>0</v>
      </c>
      <c r="H33" s="99">
        <v>0</v>
      </c>
      <c r="I33" s="99">
        <v>0</v>
      </c>
      <c r="J33" s="99">
        <v>0</v>
      </c>
    </row>
    <row r="34" spans="1:10" ht="16.5" customHeight="1">
      <c r="A34" s="101">
        <v>31</v>
      </c>
      <c r="B34" s="102" t="s">
        <v>80</v>
      </c>
      <c r="C34" s="99">
        <v>0</v>
      </c>
      <c r="D34" s="99">
        <v>0</v>
      </c>
      <c r="E34" s="99">
        <v>0.015942319</v>
      </c>
      <c r="F34" s="99">
        <v>0</v>
      </c>
      <c r="G34" s="99">
        <v>0</v>
      </c>
      <c r="H34" s="99">
        <v>0</v>
      </c>
      <c r="I34" s="99">
        <v>0</v>
      </c>
      <c r="J34" s="99">
        <v>0</v>
      </c>
    </row>
    <row r="35" spans="1:10" ht="16.5" customHeight="1">
      <c r="A35" s="101">
        <v>32</v>
      </c>
      <c r="B35" s="100" t="s">
        <v>79</v>
      </c>
      <c r="C35" s="99">
        <v>0.631875187</v>
      </c>
      <c r="D35" s="99">
        <v>2.28522025</v>
      </c>
      <c r="E35" s="99">
        <v>72.900232219</v>
      </c>
      <c r="F35" s="99">
        <v>0</v>
      </c>
      <c r="G35" s="99">
        <v>0</v>
      </c>
      <c r="H35" s="99">
        <v>0</v>
      </c>
      <c r="I35" s="99">
        <v>0</v>
      </c>
      <c r="J35" s="99">
        <v>0</v>
      </c>
    </row>
    <row r="36" spans="1:10" ht="16.5" customHeight="1">
      <c r="A36" s="101">
        <v>33</v>
      </c>
      <c r="B36" s="100" t="s">
        <v>78</v>
      </c>
      <c r="C36" s="99">
        <v>0.251687101</v>
      </c>
      <c r="D36" s="99">
        <v>0</v>
      </c>
      <c r="E36" s="99">
        <v>3.087257069</v>
      </c>
      <c r="F36" s="99">
        <v>0</v>
      </c>
      <c r="G36" s="99">
        <v>0</v>
      </c>
      <c r="H36" s="99">
        <v>0</v>
      </c>
      <c r="I36" s="99">
        <v>0</v>
      </c>
      <c r="J36" s="99">
        <v>0</v>
      </c>
    </row>
    <row r="37" spans="1:10" ht="16.5" customHeight="1">
      <c r="A37" s="101">
        <v>34</v>
      </c>
      <c r="B37" s="100" t="s">
        <v>77</v>
      </c>
      <c r="C37" s="99">
        <v>0</v>
      </c>
      <c r="D37" s="99">
        <v>0</v>
      </c>
      <c r="E37" s="99">
        <v>0.001969082</v>
      </c>
      <c r="F37" s="99">
        <v>0</v>
      </c>
      <c r="G37" s="99">
        <v>0</v>
      </c>
      <c r="H37" s="99">
        <v>0</v>
      </c>
      <c r="I37" s="99">
        <v>0</v>
      </c>
      <c r="J37" s="99">
        <v>0</v>
      </c>
    </row>
    <row r="38" spans="1:10" ht="16.5" customHeight="1">
      <c r="A38" s="101">
        <v>35</v>
      </c>
      <c r="B38" s="100" t="s">
        <v>76</v>
      </c>
      <c r="C38" s="99">
        <v>3.819724159</v>
      </c>
      <c r="D38" s="99">
        <v>57.688967609</v>
      </c>
      <c r="E38" s="99">
        <v>36.582331286</v>
      </c>
      <c r="F38" s="99">
        <v>0</v>
      </c>
      <c r="G38" s="99">
        <v>0</v>
      </c>
      <c r="H38" s="99">
        <v>0</v>
      </c>
      <c r="I38" s="99">
        <v>0</v>
      </c>
      <c r="J38" s="99">
        <v>0</v>
      </c>
    </row>
    <row r="39" spans="1:10" ht="16.5" customHeight="1">
      <c r="A39" s="101">
        <v>36</v>
      </c>
      <c r="B39" s="100" t="s">
        <v>75</v>
      </c>
      <c r="C39" s="99">
        <v>0.019935101</v>
      </c>
      <c r="D39" s="99">
        <v>1.020688176</v>
      </c>
      <c r="E39" s="99">
        <v>1.373917182</v>
      </c>
      <c r="F39" s="99">
        <v>0</v>
      </c>
      <c r="G39" s="99">
        <v>0</v>
      </c>
      <c r="H39" s="99">
        <v>0</v>
      </c>
      <c r="I39" s="99">
        <v>0</v>
      </c>
      <c r="J39" s="99">
        <v>0</v>
      </c>
    </row>
    <row r="40" spans="1:10" ht="16.5" customHeight="1">
      <c r="A40" s="101">
        <v>37</v>
      </c>
      <c r="B40" s="100" t="s">
        <v>74</v>
      </c>
      <c r="C40" s="99">
        <v>0.231502911</v>
      </c>
      <c r="D40" s="99">
        <v>1.331327504</v>
      </c>
      <c r="E40" s="99">
        <v>29.637145536</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2018-09-11T10:00:43Z</dcterms:modified>
  <cp:category/>
  <cp:version/>
  <cp:contentType/>
  <cp:contentStatus/>
</cp:coreProperties>
</file>