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</sheets>
  <definedNames>
    <definedName name="_xlnm._FilterDatabase" localSheetId="1" hidden="1">'Anex A2 Frmt AUM stateUT wise '!$B$4:$L$42</definedName>
  </definedNames>
  <calcPr fullCalcOnLoad="1"/>
</workbook>
</file>

<file path=xl/sharedStrings.xml><?xml version="1.0" encoding="utf-8"?>
<sst xmlns="http://schemas.openxmlformats.org/spreadsheetml/2006/main" count="153" uniqueCount="114">
  <si>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</si>
  <si>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</si>
  <si>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</si>
  <si>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</si>
  <si>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</si>
  <si>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</si>
  <si>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</si>
  <si>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</si>
  <si>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</si>
  <si>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</si>
  <si>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</si>
  <si>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</si>
  <si>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</si>
  <si>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</si>
  <si>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</si>
  <si>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</si>
  <si>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</si>
  <si>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</si>
  <si>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</si>
  <si>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</si>
  <si>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</si>
  <si>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</si>
  <si>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</si>
  <si>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</si>
  <si>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</si>
  <si>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</si>
  <si>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</si>
  <si>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</si>
  <si>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</si>
  <si>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</si>
  <si>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</si>
  <si>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</si>
  <si>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</si>
  <si>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</si>
  <si>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</si>
  <si>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</si>
  <si>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</si>
  <si>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</si>
  <si>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</si>
  <si>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</si>
  <si>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</si>
  <si>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</si>
  <si>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</si>
  <si>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</si>
  <si>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</si>
  <si>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</si>
  <si>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</si>
  <si>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</si>
  <si>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</si>
  <si>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</si>
  <si>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</si>
  <si>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</si>
  <si>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</si>
  <si>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</si>
  <si>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</si>
  <si>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</si>
  <si>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</si>
  <si>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</si>
  <si>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</si>
  <si>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</si>
  <si>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</si>
  <si>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</si>
  <si>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</si>
  <si>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</si>
  <si>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</si>
  <si>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</si>
  <si>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</si>
  <si>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</si>
  <si>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</si>
  <si>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</si>
  <si>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</si>
  <si>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</si>
  <si>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</si>
  <si>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</si>
  <si>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</si>
  <si>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</si>
  <si>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</si>
  <si>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</si>
  <si>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</si>
  <si>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</si>
  <si>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</si>
  <si>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</si>
  <si>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</si>
  <si>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</si>
  <si>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</si>
  <si>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</si>
  <si>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</si>
  <si>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</si>
  <si>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</si>
  <si>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</si>
  <si>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</si>
  <si>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</si>
  <si>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</si>
  <si>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</si>
  <si>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</si>
  <si>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</si>
  <si>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</si>
  <si>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</si>
  <si>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</si>
  <si>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</si>
  <si>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</si>
  <si>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</si>
  <si>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</si>
  <si>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</si>
  <si>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</si>
  <si>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IIFL Liquid Fund</t>
  </si>
  <si>
    <t>IIFL FMP Series 6</t>
  </si>
  <si>
    <t>IIFL Dividend Opportunities Index Fund</t>
  </si>
  <si>
    <t>IIFL Dynamic Bond Fund</t>
  </si>
  <si>
    <t>IIFL Short Term Income Fund</t>
  </si>
  <si>
    <t>IIFL Nifty ETF</t>
  </si>
  <si>
    <t>IIFL Mutual Fund (All figures in Rs. Crore)</t>
  </si>
  <si>
    <t>Table showing State wise /Union Territory wise contribution to Average AUM of category of schemes as on 30.Apr.2014</t>
  </si>
  <si>
    <t>IIFL Mutual Fund: Net Assets Under Management (Average AUM) as on 30.Apr.2014 (All figures in Rs. Crore)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</si>
</sst>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</numFmts>
  <fonts count="5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2" fillId="0" borderId="11" xfId="0" applyFont="1" applyBorder="1" applyAlignment="1">
      <alignment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9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2" fontId="50" fillId="0" borderId="0" xfId="56" applyNumberFormat="1" applyFont="1" applyFill="1">
      <alignment/>
      <protection/>
    </xf>
    <xf numFmtId="0" fontId="50" fillId="0" borderId="0" xfId="56" applyFont="1" applyFill="1">
      <alignment/>
      <protection/>
    </xf>
    <xf numFmtId="2" fontId="51" fillId="0" borderId="0" xfId="56" applyNumberFormat="1" applyFont="1" applyFill="1">
      <alignment/>
      <protection/>
    </xf>
    <xf numFmtId="0" fontId="51" fillId="0" borderId="0" xfId="56" applyFont="1" applyFill="1">
      <alignment/>
      <protection/>
    </xf>
    <xf numFmtId="0" fontId="52" fillId="0" borderId="13" xfId="56" applyNumberFormat="1" applyFont="1" applyFill="1" applyBorder="1" applyAlignment="1">
      <alignment horizontal="center" wrapText="1"/>
      <protection/>
    </xf>
    <xf numFmtId="0" fontId="52" fillId="0" borderId="10" xfId="56" applyNumberFormat="1" applyFont="1" applyFill="1" applyBorder="1" applyAlignment="1">
      <alignment horizontal="center" wrapText="1"/>
      <protection/>
    </xf>
    <xf numFmtId="0" fontId="52" fillId="0" borderId="14" xfId="56" applyNumberFormat="1" applyFont="1" applyFill="1" applyBorder="1" applyAlignment="1">
      <alignment horizontal="center" wrapText="1"/>
      <protection/>
    </xf>
    <xf numFmtId="0" fontId="52" fillId="0" borderId="15" xfId="56" applyNumberFormat="1" applyFont="1" applyFill="1" applyBorder="1" applyAlignment="1">
      <alignment horizontal="center" wrapText="1"/>
      <protection/>
    </xf>
    <xf numFmtId="0" fontId="52" fillId="0" borderId="16" xfId="56" applyNumberFormat="1" applyFont="1" applyFill="1" applyBorder="1" applyAlignment="1">
      <alignment horizontal="center" wrapText="1"/>
      <protection/>
    </xf>
    <xf numFmtId="2" fontId="52" fillId="0" borderId="0" xfId="56" applyNumberFormat="1" applyFont="1" applyFill="1">
      <alignment/>
      <protection/>
    </xf>
    <xf numFmtId="2" fontId="52" fillId="0" borderId="0" xfId="56" applyNumberFormat="1" applyFont="1" applyFill="1" applyAlignment="1">
      <alignment horizontal="center"/>
      <protection/>
    </xf>
    <xf numFmtId="0" fontId="52" fillId="0" borderId="0" xfId="56" applyFont="1" applyFill="1" applyAlignment="1">
      <alignment horizontal="center"/>
      <protection/>
    </xf>
    <xf numFmtId="0" fontId="52" fillId="0" borderId="0" xfId="56" applyFont="1" applyFill="1">
      <alignment/>
      <protection/>
    </xf>
    <xf numFmtId="0" fontId="53" fillId="0" borderId="17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17" xfId="0" applyFont="1" applyFill="1" applyBorder="1" applyAlignment="1">
      <alignment wrapText="1"/>
    </xf>
    <xf numFmtId="0" fontId="54" fillId="0" borderId="17" xfId="0" applyFont="1" applyFill="1" applyBorder="1" applyAlignment="1">
      <alignment horizontal="right" wrapText="1"/>
    </xf>
    <xf numFmtId="2" fontId="54" fillId="0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4" fillId="0" borderId="14" xfId="0" applyNumberFormat="1" applyFont="1" applyFill="1" applyBorder="1" applyAlignment="1">
      <alignment/>
    </xf>
    <xf numFmtId="2" fontId="54" fillId="0" borderId="15" xfId="0" applyNumberFormat="1" applyFont="1" applyFill="1" applyBorder="1" applyAlignment="1">
      <alignment/>
    </xf>
    <xf numFmtId="2" fontId="54" fillId="0" borderId="16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8" xfId="0" applyNumberFormat="1" applyFont="1" applyFill="1" applyBorder="1" applyAlignment="1">
      <alignment/>
    </xf>
    <xf numFmtId="0" fontId="53" fillId="0" borderId="17" xfId="0" applyFont="1" applyFill="1" applyBorder="1" applyAlignment="1">
      <alignment horizontal="right" wrapText="1"/>
    </xf>
    <xf numFmtId="0" fontId="55" fillId="0" borderId="17" xfId="0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2" fontId="54" fillId="0" borderId="13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5" xfId="0" applyNumberFormat="1" applyFont="1" applyFill="1" applyBorder="1" applyAlignment="1">
      <alignment/>
    </xf>
    <xf numFmtId="2" fontId="54" fillId="0" borderId="18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3" fillId="0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right"/>
    </xf>
    <xf numFmtId="2" fontId="54" fillId="0" borderId="13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2" fontId="54" fillId="0" borderId="14" xfId="0" applyNumberFormat="1" applyFont="1" applyFill="1" applyBorder="1" applyAlignment="1">
      <alignment horizontal="center"/>
    </xf>
    <xf numFmtId="2" fontId="54" fillId="0" borderId="15" xfId="0" applyNumberFormat="1" applyFont="1" applyFill="1" applyBorder="1" applyAlignment="1">
      <alignment horizontal="center"/>
    </xf>
    <xf numFmtId="2" fontId="54" fillId="0" borderId="16" xfId="0" applyNumberFormat="1" applyFont="1" applyFill="1" applyBorder="1" applyAlignment="1">
      <alignment horizontal="center"/>
    </xf>
    <xf numFmtId="2" fontId="54" fillId="0" borderId="11" xfId="0" applyNumberFormat="1" applyFont="1" applyFill="1" applyBorder="1" applyAlignment="1">
      <alignment horizontal="right"/>
    </xf>
    <xf numFmtId="2" fontId="52" fillId="0" borderId="17" xfId="56" applyNumberFormat="1" applyFont="1" applyFill="1" applyBorder="1">
      <alignment/>
      <protection/>
    </xf>
    <xf numFmtId="0" fontId="53" fillId="0" borderId="19" xfId="0" applyFont="1" applyFill="1" applyBorder="1" applyAlignment="1">
      <alignment horizontal="right" wrapText="1"/>
    </xf>
    <xf numFmtId="2" fontId="54" fillId="0" borderId="20" xfId="0" applyNumberFormat="1" applyFont="1" applyFill="1" applyBorder="1" applyAlignment="1">
      <alignment/>
    </xf>
    <xf numFmtId="2" fontId="54" fillId="0" borderId="21" xfId="0" applyNumberFormat="1" applyFont="1" applyFill="1" applyBorder="1" applyAlignment="1">
      <alignment/>
    </xf>
    <xf numFmtId="2" fontId="54" fillId="0" borderId="22" xfId="0" applyNumberFormat="1" applyFont="1" applyFill="1" applyBorder="1" applyAlignment="1">
      <alignment/>
    </xf>
    <xf numFmtId="2" fontId="54" fillId="0" borderId="23" xfId="0" applyNumberFormat="1" applyFont="1" applyFill="1" applyBorder="1" applyAlignment="1">
      <alignment/>
    </xf>
    <xf numFmtId="2" fontId="54" fillId="0" borderId="24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right" wrapText="1"/>
    </xf>
    <xf numFmtId="2" fontId="54" fillId="0" borderId="0" xfId="0" applyNumberFormat="1" applyFont="1" applyFill="1" applyBorder="1" applyAlignment="1">
      <alignment/>
    </xf>
    <xf numFmtId="2" fontId="54" fillId="0" borderId="25" xfId="0" applyNumberFormat="1" applyFont="1" applyFill="1" applyBorder="1" applyAlignment="1">
      <alignment/>
    </xf>
    <xf numFmtId="2" fontId="54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55" applyFont="1" applyBorder="1">
      <alignment/>
      <protection/>
    </xf>
    <xf numFmtId="165" fontId="0" fillId="0" borderId="0" xfId="0" applyNumberFormat="1" applyAlignment="1">
      <alignment horizontal="right"/>
    </xf>
    <xf numFmtId="2" fontId="54" fillId="0" borderId="18" xfId="0" applyNumberFormat="1" applyFont="1" applyFill="1" applyBorder="1" applyAlignment="1">
      <alignment horizontal="center"/>
    </xf>
    <xf numFmtId="2" fontId="54" fillId="0" borderId="17" xfId="0" applyNumberFormat="1" applyFont="1" applyFill="1" applyBorder="1" applyAlignment="1">
      <alignment horizontal="center"/>
    </xf>
    <xf numFmtId="2" fontId="54" fillId="0" borderId="25" xfId="0" applyNumberFormat="1" applyFont="1" applyFill="1" applyBorder="1" applyAlignment="1">
      <alignment horizontal="center"/>
    </xf>
    <xf numFmtId="49" fontId="56" fillId="0" borderId="26" xfId="55" applyNumberFormat="1" applyFont="1" applyFill="1" applyBorder="1" applyAlignment="1">
      <alignment horizontal="center" vertical="center" wrapText="1"/>
      <protection/>
    </xf>
    <xf numFmtId="49" fontId="56" fillId="0" borderId="11" xfId="55" applyNumberFormat="1" applyFont="1" applyFill="1" applyBorder="1" applyAlignment="1">
      <alignment horizontal="center" vertical="center" wrapText="1"/>
      <protection/>
    </xf>
    <xf numFmtId="2" fontId="54" fillId="0" borderId="16" xfId="0" applyNumberFormat="1" applyFont="1" applyFill="1" applyBorder="1" applyAlignment="1">
      <alignment horizontal="center"/>
    </xf>
    <xf numFmtId="2" fontId="53" fillId="0" borderId="18" xfId="0" applyNumberFormat="1" applyFont="1" applyFill="1" applyBorder="1" applyAlignment="1">
      <alignment horizontal="center"/>
    </xf>
    <xf numFmtId="2" fontId="53" fillId="0" borderId="17" xfId="0" applyNumberFormat="1" applyFont="1" applyFill="1" applyBorder="1" applyAlignment="1">
      <alignment horizontal="center"/>
    </xf>
    <xf numFmtId="2" fontId="53" fillId="0" borderId="25" xfId="0" applyNumberFormat="1" applyFont="1" applyFill="1" applyBorder="1" applyAlignment="1">
      <alignment horizontal="center"/>
    </xf>
    <xf numFmtId="2" fontId="57" fillId="0" borderId="27" xfId="56" applyNumberFormat="1" applyFont="1" applyFill="1" applyBorder="1" applyAlignment="1">
      <alignment horizontal="center" vertical="top" wrapText="1"/>
      <protection/>
    </xf>
    <xf numFmtId="2" fontId="57" fillId="0" borderId="28" xfId="56" applyNumberFormat="1" applyFont="1" applyFill="1" applyBorder="1" applyAlignment="1">
      <alignment horizontal="center" vertical="top" wrapText="1"/>
      <protection/>
    </xf>
    <xf numFmtId="2" fontId="57" fillId="0" borderId="29" xfId="56" applyNumberFormat="1" applyFont="1" applyFill="1" applyBorder="1" applyAlignment="1">
      <alignment horizontal="center" vertical="top" wrapText="1"/>
      <protection/>
    </xf>
    <xf numFmtId="2" fontId="51" fillId="0" borderId="27" xfId="56" applyNumberFormat="1" applyFont="1" applyFill="1" applyBorder="1" applyAlignment="1">
      <alignment horizontal="center"/>
      <protection/>
    </xf>
    <xf numFmtId="2" fontId="51" fillId="0" borderId="28" xfId="56" applyNumberFormat="1" applyFont="1" applyFill="1" applyBorder="1" applyAlignment="1">
      <alignment horizontal="center"/>
      <protection/>
    </xf>
    <xf numFmtId="2" fontId="51" fillId="0" borderId="29" xfId="56" applyNumberFormat="1" applyFont="1" applyFill="1" applyBorder="1" applyAlignment="1">
      <alignment horizontal="center"/>
      <protection/>
    </xf>
    <xf numFmtId="3" fontId="51" fillId="0" borderId="30" xfId="56" applyNumberFormat="1" applyFont="1" applyFill="1" applyBorder="1" applyAlignment="1">
      <alignment horizontal="center" vertical="center" wrapText="1"/>
      <protection/>
    </xf>
    <xf numFmtId="3" fontId="51" fillId="0" borderId="31" xfId="56" applyNumberFormat="1" applyFont="1" applyFill="1" applyBorder="1" applyAlignment="1">
      <alignment horizontal="center" vertical="center" wrapText="1"/>
      <protection/>
    </xf>
    <xf numFmtId="3" fontId="51" fillId="0" borderId="32" xfId="56" applyNumberFormat="1" applyFont="1" applyFill="1" applyBorder="1" applyAlignment="1">
      <alignment horizontal="center" vertical="center" wrapText="1"/>
      <protection/>
    </xf>
    <xf numFmtId="2" fontId="51" fillId="0" borderId="33" xfId="56" applyNumberFormat="1" applyFont="1" applyFill="1" applyBorder="1" applyAlignment="1">
      <alignment horizontal="center" vertical="top" wrapText="1"/>
      <protection/>
    </xf>
    <xf numFmtId="2" fontId="51" fillId="0" borderId="34" xfId="56" applyNumberFormat="1" applyFont="1" applyFill="1" applyBorder="1" applyAlignment="1">
      <alignment horizontal="center" vertical="top" wrapText="1"/>
      <protection/>
    </xf>
    <xf numFmtId="2" fontId="51" fillId="0" borderId="35" xfId="56" applyNumberFormat="1" applyFont="1" applyFill="1" applyBorder="1" applyAlignment="1">
      <alignment horizontal="center" vertical="top" wrapText="1"/>
      <protection/>
    </xf>
    <xf numFmtId="49" fontId="56" fillId="0" borderId="36" xfId="55" applyNumberFormat="1" applyFont="1" applyFill="1" applyBorder="1" applyAlignment="1">
      <alignment horizontal="center" vertical="center" wrapText="1"/>
      <protection/>
    </xf>
    <xf numFmtId="49" fontId="56" fillId="0" borderId="17" xfId="55" applyNumberFormat="1" applyFont="1" applyFill="1" applyBorder="1" applyAlignment="1">
      <alignment horizontal="center" vertical="center" wrapText="1"/>
      <protection/>
    </xf>
    <xf numFmtId="0" fontId="54" fillId="0" borderId="18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2" fontId="51" fillId="0" borderId="27" xfId="56" applyNumberFormat="1" applyFont="1" applyFill="1" applyBorder="1" applyAlignment="1">
      <alignment horizontal="center" vertical="top" wrapText="1"/>
      <protection/>
    </xf>
    <xf numFmtId="2" fontId="51" fillId="0" borderId="28" xfId="56" applyNumberFormat="1" applyFont="1" applyFill="1" applyBorder="1" applyAlignment="1">
      <alignment horizontal="center" vertical="top" wrapText="1"/>
      <protection/>
    </xf>
    <xf numFmtId="2" fontId="51" fillId="0" borderId="29" xfId="56" applyNumberFormat="1" applyFont="1" applyFill="1" applyBorder="1" applyAlignment="1">
      <alignment horizontal="center" vertical="top" wrapText="1"/>
      <protection/>
    </xf>
    <xf numFmtId="2" fontId="51" fillId="0" borderId="37" xfId="56" applyNumberFormat="1" applyFont="1" applyFill="1" applyBorder="1" applyAlignment="1">
      <alignment horizontal="center" vertical="top" wrapText="1"/>
      <protection/>
    </xf>
    <xf numFmtId="2" fontId="51" fillId="0" borderId="36" xfId="56" applyNumberFormat="1" applyFont="1" applyFill="1" applyBorder="1" applyAlignment="1">
      <alignment horizontal="center" vertical="top" wrapText="1"/>
      <protection/>
    </xf>
    <xf numFmtId="2" fontId="51" fillId="0" borderId="38" xfId="56" applyNumberFormat="1" applyFont="1" applyFill="1" applyBorder="1" applyAlignment="1">
      <alignment horizontal="center" vertical="top" wrapText="1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3"/>
  <sheetViews>
    <sheetView zoomScale="85" zoomScaleNormal="85" zoomScalePageLayoutView="0" workbookViewId="0" topLeftCell="A1">
      <pane xSplit="2" ySplit="5" topLeftCell="C2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49" sqref="B49"/>
    </sheetView>
  </sheetViews>
  <sheetFormatPr defaultColWidth="9.140625" defaultRowHeight="12.75"/>
  <cols>
    <col min="1" max="1" width="8.57421875" style="2" bestFit="1" customWidth="1"/>
    <col min="2" max="2" width="62.28125" style="32" bestFit="1" customWidth="1"/>
    <col min="3" max="11" width="4.7109375" style="32" bestFit="1" customWidth="1"/>
    <col min="12" max="12" width="4.421875" style="32" customWidth="1"/>
    <col min="13" max="23" width="4.7109375" style="32" bestFit="1" customWidth="1"/>
    <col min="24" max="24" width="5.7109375" style="32" bestFit="1" customWidth="1"/>
    <col min="25" max="28" width="4.7109375" style="32" bestFit="1" customWidth="1"/>
    <col min="29" max="29" width="5.7109375" style="32" bestFit="1" customWidth="1"/>
    <col min="30" max="31" width="4.7109375" style="32" bestFit="1" customWidth="1"/>
    <col min="32" max="32" width="6.7109375" style="32" bestFit="1" customWidth="1"/>
    <col min="33" max="38" width="4.7109375" style="32" bestFit="1" customWidth="1"/>
    <col min="39" max="39" width="5.7109375" style="32" bestFit="1" customWidth="1"/>
    <col min="40" max="62" width="4.7109375" style="32" bestFit="1" customWidth="1"/>
    <col min="63" max="63" width="17.140625" style="32" bestFit="1" customWidth="1"/>
    <col min="64" max="117" width="9.140625" style="32" customWidth="1"/>
    <col min="118" max="16384" width="9.140625" style="2" customWidth="1"/>
  </cols>
  <sheetData>
    <row r="1" spans="1:117" s="1" customFormat="1" ht="19.5" thickBot="1">
      <c r="A1" s="84" t="s">
        <v>79</v>
      </c>
      <c r="B1" s="102" t="s">
        <v>32</v>
      </c>
      <c r="C1" s="90" t="s">
        <v>113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2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</row>
    <row r="2" spans="1:117" s="6" customFormat="1" ht="18.75" thickBot="1">
      <c r="A2" s="85"/>
      <c r="B2" s="103"/>
      <c r="C2" s="107" t="s">
        <v>31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  <c r="W2" s="107" t="s">
        <v>27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9"/>
      <c r="AQ2" s="107" t="s">
        <v>28</v>
      </c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9"/>
      <c r="BK2" s="96" t="s">
        <v>25</v>
      </c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</row>
    <row r="3" spans="1:117" s="7" customFormat="1" ht="18.75" thickBot="1">
      <c r="A3" s="85"/>
      <c r="B3" s="103"/>
      <c r="C3" s="93" t="s">
        <v>12</v>
      </c>
      <c r="D3" s="94"/>
      <c r="E3" s="94"/>
      <c r="F3" s="94"/>
      <c r="G3" s="94"/>
      <c r="H3" s="94"/>
      <c r="I3" s="94"/>
      <c r="J3" s="94"/>
      <c r="K3" s="94"/>
      <c r="L3" s="95"/>
      <c r="M3" s="93" t="s">
        <v>13</v>
      </c>
      <c r="N3" s="94"/>
      <c r="O3" s="94"/>
      <c r="P3" s="94"/>
      <c r="Q3" s="94"/>
      <c r="R3" s="94"/>
      <c r="S3" s="94"/>
      <c r="T3" s="94"/>
      <c r="U3" s="94"/>
      <c r="V3" s="95"/>
      <c r="W3" s="93" t="s">
        <v>12</v>
      </c>
      <c r="X3" s="94"/>
      <c r="Y3" s="94"/>
      <c r="Z3" s="94"/>
      <c r="AA3" s="94"/>
      <c r="AB3" s="94"/>
      <c r="AC3" s="94"/>
      <c r="AD3" s="94"/>
      <c r="AE3" s="94"/>
      <c r="AF3" s="95"/>
      <c r="AG3" s="93" t="s">
        <v>13</v>
      </c>
      <c r="AH3" s="94"/>
      <c r="AI3" s="94"/>
      <c r="AJ3" s="94"/>
      <c r="AK3" s="94"/>
      <c r="AL3" s="94"/>
      <c r="AM3" s="94"/>
      <c r="AN3" s="94"/>
      <c r="AO3" s="94"/>
      <c r="AP3" s="95"/>
      <c r="AQ3" s="93" t="s">
        <v>12</v>
      </c>
      <c r="AR3" s="94"/>
      <c r="AS3" s="94"/>
      <c r="AT3" s="94"/>
      <c r="AU3" s="94"/>
      <c r="AV3" s="94"/>
      <c r="AW3" s="94"/>
      <c r="AX3" s="94"/>
      <c r="AY3" s="94"/>
      <c r="AZ3" s="95"/>
      <c r="BA3" s="93" t="s">
        <v>13</v>
      </c>
      <c r="BB3" s="94"/>
      <c r="BC3" s="94"/>
      <c r="BD3" s="94"/>
      <c r="BE3" s="94"/>
      <c r="BF3" s="94"/>
      <c r="BG3" s="94"/>
      <c r="BH3" s="94"/>
      <c r="BI3" s="94"/>
      <c r="BJ3" s="95"/>
      <c r="BK3" s="97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</row>
    <row r="4" spans="1:117" s="7" customFormat="1" ht="18">
      <c r="A4" s="85"/>
      <c r="B4" s="103"/>
      <c r="C4" s="110" t="s">
        <v>38</v>
      </c>
      <c r="D4" s="111"/>
      <c r="E4" s="111"/>
      <c r="F4" s="111"/>
      <c r="G4" s="112"/>
      <c r="H4" s="99" t="s">
        <v>39</v>
      </c>
      <c r="I4" s="100"/>
      <c r="J4" s="100"/>
      <c r="K4" s="100"/>
      <c r="L4" s="101"/>
      <c r="M4" s="110" t="s">
        <v>38</v>
      </c>
      <c r="N4" s="111"/>
      <c r="O4" s="111"/>
      <c r="P4" s="111"/>
      <c r="Q4" s="112"/>
      <c r="R4" s="99" t="s">
        <v>39</v>
      </c>
      <c r="S4" s="100"/>
      <c r="T4" s="100"/>
      <c r="U4" s="100"/>
      <c r="V4" s="101"/>
      <c r="W4" s="110" t="s">
        <v>38</v>
      </c>
      <c r="X4" s="111"/>
      <c r="Y4" s="111"/>
      <c r="Z4" s="111"/>
      <c r="AA4" s="112"/>
      <c r="AB4" s="99" t="s">
        <v>39</v>
      </c>
      <c r="AC4" s="100"/>
      <c r="AD4" s="100"/>
      <c r="AE4" s="100"/>
      <c r="AF4" s="101"/>
      <c r="AG4" s="110" t="s">
        <v>38</v>
      </c>
      <c r="AH4" s="111"/>
      <c r="AI4" s="111"/>
      <c r="AJ4" s="111"/>
      <c r="AK4" s="112"/>
      <c r="AL4" s="99" t="s">
        <v>39</v>
      </c>
      <c r="AM4" s="100"/>
      <c r="AN4" s="100"/>
      <c r="AO4" s="100"/>
      <c r="AP4" s="101"/>
      <c r="AQ4" s="110" t="s">
        <v>38</v>
      </c>
      <c r="AR4" s="111"/>
      <c r="AS4" s="111"/>
      <c r="AT4" s="111"/>
      <c r="AU4" s="112"/>
      <c r="AV4" s="99" t="s">
        <v>39</v>
      </c>
      <c r="AW4" s="100"/>
      <c r="AX4" s="100"/>
      <c r="AY4" s="100"/>
      <c r="AZ4" s="101"/>
      <c r="BA4" s="110" t="s">
        <v>38</v>
      </c>
      <c r="BB4" s="111"/>
      <c r="BC4" s="111"/>
      <c r="BD4" s="111"/>
      <c r="BE4" s="112"/>
      <c r="BF4" s="99" t="s">
        <v>39</v>
      </c>
      <c r="BG4" s="100"/>
      <c r="BH4" s="100"/>
      <c r="BI4" s="100"/>
      <c r="BJ4" s="101"/>
      <c r="BK4" s="97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</row>
    <row r="5" spans="1:117" s="5" customFormat="1" ht="15" customHeight="1">
      <c r="A5" s="85"/>
      <c r="B5" s="103"/>
      <c r="C5" s="22">
        <v>1</v>
      </c>
      <c r="D5" s="23">
        <v>2</v>
      </c>
      <c r="E5" s="23">
        <v>3</v>
      </c>
      <c r="F5" s="23">
        <v>4</v>
      </c>
      <c r="G5" s="24">
        <v>5</v>
      </c>
      <c r="H5" s="25">
        <v>1</v>
      </c>
      <c r="I5" s="23">
        <v>2</v>
      </c>
      <c r="J5" s="23">
        <v>3</v>
      </c>
      <c r="K5" s="23">
        <v>4</v>
      </c>
      <c r="L5" s="26">
        <v>5</v>
      </c>
      <c r="M5" s="22">
        <v>1</v>
      </c>
      <c r="N5" s="23">
        <v>2</v>
      </c>
      <c r="O5" s="23">
        <v>3</v>
      </c>
      <c r="P5" s="23">
        <v>4</v>
      </c>
      <c r="Q5" s="24">
        <v>5</v>
      </c>
      <c r="R5" s="22">
        <v>1</v>
      </c>
      <c r="S5" s="23">
        <v>2</v>
      </c>
      <c r="T5" s="23">
        <v>3</v>
      </c>
      <c r="U5" s="23">
        <v>4</v>
      </c>
      <c r="V5" s="26">
        <v>5</v>
      </c>
      <c r="W5" s="22">
        <v>1</v>
      </c>
      <c r="X5" s="23">
        <v>2</v>
      </c>
      <c r="Y5" s="23">
        <v>3</v>
      </c>
      <c r="Z5" s="23">
        <v>4</v>
      </c>
      <c r="AA5" s="24">
        <v>5</v>
      </c>
      <c r="AB5" s="22">
        <v>1</v>
      </c>
      <c r="AC5" s="23">
        <v>2</v>
      </c>
      <c r="AD5" s="23">
        <v>3</v>
      </c>
      <c r="AE5" s="23">
        <v>4</v>
      </c>
      <c r="AF5" s="26">
        <v>5</v>
      </c>
      <c r="AG5" s="22">
        <v>1</v>
      </c>
      <c r="AH5" s="23">
        <v>2</v>
      </c>
      <c r="AI5" s="23">
        <v>3</v>
      </c>
      <c r="AJ5" s="23">
        <v>4</v>
      </c>
      <c r="AK5" s="24">
        <v>5</v>
      </c>
      <c r="AL5" s="22">
        <v>1</v>
      </c>
      <c r="AM5" s="23">
        <v>2</v>
      </c>
      <c r="AN5" s="23">
        <v>3</v>
      </c>
      <c r="AO5" s="23">
        <v>4</v>
      </c>
      <c r="AP5" s="26">
        <v>5</v>
      </c>
      <c r="AQ5" s="22">
        <v>1</v>
      </c>
      <c r="AR5" s="23">
        <v>2</v>
      </c>
      <c r="AS5" s="23">
        <v>3</v>
      </c>
      <c r="AT5" s="23">
        <v>4</v>
      </c>
      <c r="AU5" s="24">
        <v>5</v>
      </c>
      <c r="AV5" s="22">
        <v>1</v>
      </c>
      <c r="AW5" s="23">
        <v>2</v>
      </c>
      <c r="AX5" s="23">
        <v>3</v>
      </c>
      <c r="AY5" s="23">
        <v>4</v>
      </c>
      <c r="AZ5" s="26">
        <v>5</v>
      </c>
      <c r="BA5" s="22">
        <v>1</v>
      </c>
      <c r="BB5" s="23">
        <v>2</v>
      </c>
      <c r="BC5" s="23">
        <v>3</v>
      </c>
      <c r="BD5" s="23">
        <v>4</v>
      </c>
      <c r="BE5" s="24">
        <v>5</v>
      </c>
      <c r="BF5" s="22">
        <v>1</v>
      </c>
      <c r="BG5" s="23">
        <v>2</v>
      </c>
      <c r="BH5" s="23">
        <v>3</v>
      </c>
      <c r="BI5" s="23">
        <v>4</v>
      </c>
      <c r="BJ5" s="26">
        <v>5</v>
      </c>
      <c r="BK5" s="98"/>
      <c r="BL5" s="27"/>
      <c r="BM5" s="27"/>
      <c r="BN5" s="27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30"/>
      <c r="DE5" s="30"/>
      <c r="DF5" s="30"/>
      <c r="DG5" s="30"/>
      <c r="DH5" s="30"/>
      <c r="DI5" s="30"/>
      <c r="DJ5" s="30"/>
      <c r="DK5" s="30"/>
      <c r="DL5" s="30"/>
      <c r="DM5" s="30"/>
    </row>
    <row r="6" spans="1:63" ht="12.75">
      <c r="A6" s="8" t="s">
        <v>0</v>
      </c>
      <c r="B6" s="31" t="s">
        <v>6</v>
      </c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6"/>
    </row>
    <row r="7" spans="1:63" ht="12.75">
      <c r="A7" s="8" t="s">
        <v>80</v>
      </c>
      <c r="B7" s="33" t="s">
        <v>14</v>
      </c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6"/>
    </row>
    <row r="8" spans="1:63" ht="12.75">
      <c r="A8" s="8"/>
      <c r="B8" s="34" t="s">
        <v>105</v>
      </c>
      <c r="C8" s="35">
        <v>0</v>
      </c>
      <c r="D8" s="36">
        <v>0</v>
      </c>
      <c r="E8" s="36">
        <v>0</v>
      </c>
      <c r="F8" s="36">
        <v>0</v>
      </c>
      <c r="G8" s="37">
        <v>0</v>
      </c>
      <c r="H8" s="38">
        <v>0.017680308000000002</v>
      </c>
      <c r="I8" s="36">
        <v>6.422724586</v>
      </c>
      <c r="J8" s="36">
        <v>0</v>
      </c>
      <c r="K8" s="36">
        <v>0</v>
      </c>
      <c r="L8" s="39">
        <v>0.084538076</v>
      </c>
      <c r="M8" s="35">
        <v>0</v>
      </c>
      <c r="N8" s="36">
        <v>0</v>
      </c>
      <c r="O8" s="36">
        <v>0</v>
      </c>
      <c r="P8" s="36">
        <v>0</v>
      </c>
      <c r="Q8" s="37">
        <v>0</v>
      </c>
      <c r="R8" s="35">
        <v>0</v>
      </c>
      <c r="S8" s="36">
        <v>0</v>
      </c>
      <c r="T8" s="36">
        <v>0</v>
      </c>
      <c r="U8" s="36">
        <v>0</v>
      </c>
      <c r="V8" s="39">
        <v>0</v>
      </c>
      <c r="W8" s="35">
        <v>0</v>
      </c>
      <c r="X8" s="36">
        <v>15.184381</v>
      </c>
      <c r="Y8" s="36">
        <v>0</v>
      </c>
      <c r="Z8" s="36">
        <v>0</v>
      </c>
      <c r="AA8" s="37">
        <v>0</v>
      </c>
      <c r="AB8" s="35">
        <v>0.016671283999999998</v>
      </c>
      <c r="AC8" s="36">
        <v>0.082367358</v>
      </c>
      <c r="AD8" s="36">
        <v>0</v>
      </c>
      <c r="AE8" s="36">
        <v>3.2682148239999997</v>
      </c>
      <c r="AF8" s="39">
        <v>0.520418609</v>
      </c>
      <c r="AG8" s="35">
        <v>0</v>
      </c>
      <c r="AH8" s="36">
        <v>0</v>
      </c>
      <c r="AI8" s="36">
        <v>0</v>
      </c>
      <c r="AJ8" s="36">
        <v>0</v>
      </c>
      <c r="AK8" s="37">
        <v>0</v>
      </c>
      <c r="AL8" s="35">
        <v>0.033659892</v>
      </c>
      <c r="AM8" s="36">
        <v>0.015335051999999998</v>
      </c>
      <c r="AN8" s="36">
        <v>0</v>
      </c>
      <c r="AO8" s="36">
        <v>0</v>
      </c>
      <c r="AP8" s="39">
        <v>0</v>
      </c>
      <c r="AQ8" s="35">
        <v>0</v>
      </c>
      <c r="AR8" s="36">
        <v>0</v>
      </c>
      <c r="AS8" s="36">
        <v>0</v>
      </c>
      <c r="AT8" s="36">
        <v>0</v>
      </c>
      <c r="AU8" s="37">
        <v>0</v>
      </c>
      <c r="AV8" s="35">
        <v>0.05171504</v>
      </c>
      <c r="AW8" s="36">
        <v>0</v>
      </c>
      <c r="AX8" s="36">
        <v>0</v>
      </c>
      <c r="AY8" s="36">
        <v>0</v>
      </c>
      <c r="AZ8" s="39">
        <v>0.404540009</v>
      </c>
      <c r="BA8" s="35">
        <v>0</v>
      </c>
      <c r="BB8" s="36">
        <v>0</v>
      </c>
      <c r="BC8" s="36">
        <v>0</v>
      </c>
      <c r="BD8" s="36">
        <v>0</v>
      </c>
      <c r="BE8" s="37">
        <v>0</v>
      </c>
      <c r="BF8" s="35">
        <v>0.008420736</v>
      </c>
      <c r="BG8" s="36">
        <v>0</v>
      </c>
      <c r="BH8" s="36">
        <v>0</v>
      </c>
      <c r="BI8" s="36">
        <v>0</v>
      </c>
      <c r="BJ8" s="39">
        <v>0</v>
      </c>
      <c r="BK8" s="40">
        <f>SUM(C8:BJ8)</f>
        <v>26.110666774000006</v>
      </c>
    </row>
    <row r="9" spans="1:63" ht="12.75">
      <c r="A9" s="8"/>
      <c r="B9" s="34" t="s">
        <v>89</v>
      </c>
      <c r="C9" s="35">
        <f>SUM(C8)</f>
        <v>0</v>
      </c>
      <c r="D9" s="69">
        <f aca="true" t="shared" si="0" ref="D9:BK9">SUM(D8)</f>
        <v>0</v>
      </c>
      <c r="E9" s="36">
        <f t="shared" si="0"/>
        <v>0</v>
      </c>
      <c r="F9" s="36">
        <f t="shared" si="0"/>
        <v>0</v>
      </c>
      <c r="G9" s="68">
        <f t="shared" si="0"/>
        <v>0</v>
      </c>
      <c r="H9" s="38">
        <f t="shared" si="0"/>
        <v>0.017680308000000002</v>
      </c>
      <c r="I9" s="35">
        <f t="shared" si="0"/>
        <v>6.422724586</v>
      </c>
      <c r="J9" s="35">
        <f t="shared" si="0"/>
        <v>0</v>
      </c>
      <c r="K9" s="35">
        <f t="shared" si="0"/>
        <v>0</v>
      </c>
      <c r="L9" s="41">
        <f t="shared" si="0"/>
        <v>0.084538076</v>
      </c>
      <c r="M9" s="35">
        <f t="shared" si="0"/>
        <v>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41">
        <f t="shared" si="0"/>
        <v>0</v>
      </c>
      <c r="W9" s="35">
        <f t="shared" si="0"/>
        <v>0</v>
      </c>
      <c r="X9" s="35">
        <f t="shared" si="0"/>
        <v>15.184381</v>
      </c>
      <c r="Y9" s="35">
        <f t="shared" si="0"/>
        <v>0</v>
      </c>
      <c r="Z9" s="35">
        <f t="shared" si="0"/>
        <v>0</v>
      </c>
      <c r="AA9" s="35">
        <f t="shared" si="0"/>
        <v>0</v>
      </c>
      <c r="AB9" s="35">
        <f t="shared" si="0"/>
        <v>0.016671283999999998</v>
      </c>
      <c r="AC9" s="35">
        <f t="shared" si="0"/>
        <v>0.082367358</v>
      </c>
      <c r="AD9" s="35">
        <f t="shared" si="0"/>
        <v>0</v>
      </c>
      <c r="AE9" s="35">
        <f t="shared" si="0"/>
        <v>3.2682148239999997</v>
      </c>
      <c r="AF9" s="41">
        <f t="shared" si="0"/>
        <v>0.520418609</v>
      </c>
      <c r="AG9" s="35">
        <f t="shared" si="0"/>
        <v>0</v>
      </c>
      <c r="AH9" s="35">
        <f t="shared" si="0"/>
        <v>0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f t="shared" si="0"/>
        <v>0.033659892</v>
      </c>
      <c r="AM9" s="35">
        <f t="shared" si="0"/>
        <v>0.015335051999999998</v>
      </c>
      <c r="AN9" s="35">
        <f t="shared" si="0"/>
        <v>0</v>
      </c>
      <c r="AO9" s="35">
        <f t="shared" si="0"/>
        <v>0</v>
      </c>
      <c r="AP9" s="41">
        <f t="shared" si="0"/>
        <v>0</v>
      </c>
      <c r="AQ9" s="35">
        <f t="shared" si="0"/>
        <v>0</v>
      </c>
      <c r="AR9" s="35">
        <f t="shared" si="0"/>
        <v>0</v>
      </c>
      <c r="AS9" s="35">
        <f t="shared" si="0"/>
        <v>0</v>
      </c>
      <c r="AT9" s="35">
        <f t="shared" si="0"/>
        <v>0</v>
      </c>
      <c r="AU9" s="35">
        <f t="shared" si="0"/>
        <v>0</v>
      </c>
      <c r="AV9" s="35">
        <f t="shared" si="0"/>
        <v>0.05171504</v>
      </c>
      <c r="AW9" s="35">
        <f t="shared" si="0"/>
        <v>0</v>
      </c>
      <c r="AX9" s="35">
        <f t="shared" si="0"/>
        <v>0</v>
      </c>
      <c r="AY9" s="35">
        <f t="shared" si="0"/>
        <v>0</v>
      </c>
      <c r="AZ9" s="41">
        <f t="shared" si="0"/>
        <v>0.404540009</v>
      </c>
      <c r="BA9" s="35">
        <f t="shared" si="0"/>
        <v>0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0.008420736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41">
        <f t="shared" si="0"/>
        <v>0</v>
      </c>
      <c r="BK9" s="40">
        <f t="shared" si="0"/>
        <v>26.110666774000006</v>
      </c>
    </row>
    <row r="10" spans="1:63" ht="12.75">
      <c r="A10" s="8" t="s">
        <v>81</v>
      </c>
      <c r="B10" s="33" t="s">
        <v>3</v>
      </c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3"/>
    </row>
    <row r="11" spans="1:63" ht="12.75">
      <c r="A11" s="8"/>
      <c r="B11" s="34" t="s">
        <v>40</v>
      </c>
      <c r="C11" s="35">
        <v>0</v>
      </c>
      <c r="D11" s="35">
        <v>0</v>
      </c>
      <c r="E11" s="35">
        <v>0</v>
      </c>
      <c r="F11" s="35">
        <v>0</v>
      </c>
      <c r="G11" s="40">
        <v>0</v>
      </c>
      <c r="H11" s="38">
        <v>0</v>
      </c>
      <c r="I11" s="35">
        <v>0</v>
      </c>
      <c r="J11" s="35">
        <v>0</v>
      </c>
      <c r="K11" s="35">
        <v>0</v>
      </c>
      <c r="L11" s="41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41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41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41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41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41">
        <v>0</v>
      </c>
      <c r="BK11" s="40">
        <v>0</v>
      </c>
    </row>
    <row r="12" spans="1:63" ht="12.75">
      <c r="A12" s="8"/>
      <c r="B12" s="34" t="s">
        <v>90</v>
      </c>
      <c r="C12" s="35">
        <f>SUM(C11)</f>
        <v>0</v>
      </c>
      <c r="D12" s="35">
        <f aca="true" t="shared" si="1" ref="D12:BK12">SUM(D11)</f>
        <v>0</v>
      </c>
      <c r="E12" s="35">
        <f t="shared" si="1"/>
        <v>0</v>
      </c>
      <c r="F12" s="35">
        <f t="shared" si="1"/>
        <v>0</v>
      </c>
      <c r="G12" s="40">
        <f t="shared" si="1"/>
        <v>0</v>
      </c>
      <c r="H12" s="38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41">
        <f t="shared" si="1"/>
        <v>0</v>
      </c>
      <c r="M12" s="35">
        <f t="shared" si="1"/>
        <v>0</v>
      </c>
      <c r="N12" s="35">
        <f t="shared" si="1"/>
        <v>0</v>
      </c>
      <c r="O12" s="35">
        <f t="shared" si="1"/>
        <v>0</v>
      </c>
      <c r="P12" s="35">
        <f t="shared" si="1"/>
        <v>0</v>
      </c>
      <c r="Q12" s="35">
        <f t="shared" si="1"/>
        <v>0</v>
      </c>
      <c r="R12" s="35">
        <f t="shared" si="1"/>
        <v>0</v>
      </c>
      <c r="S12" s="35">
        <f t="shared" si="1"/>
        <v>0</v>
      </c>
      <c r="T12" s="35">
        <f t="shared" si="1"/>
        <v>0</v>
      </c>
      <c r="U12" s="35">
        <f t="shared" si="1"/>
        <v>0</v>
      </c>
      <c r="V12" s="41">
        <f t="shared" si="1"/>
        <v>0</v>
      </c>
      <c r="W12" s="35">
        <f t="shared" si="1"/>
        <v>0</v>
      </c>
      <c r="X12" s="35">
        <f t="shared" si="1"/>
        <v>0</v>
      </c>
      <c r="Y12" s="35">
        <f t="shared" si="1"/>
        <v>0</v>
      </c>
      <c r="Z12" s="35">
        <f t="shared" si="1"/>
        <v>0</v>
      </c>
      <c r="AA12" s="35">
        <f t="shared" si="1"/>
        <v>0</v>
      </c>
      <c r="AB12" s="35">
        <f t="shared" si="1"/>
        <v>0</v>
      </c>
      <c r="AC12" s="35">
        <f t="shared" si="1"/>
        <v>0</v>
      </c>
      <c r="AD12" s="35">
        <f t="shared" si="1"/>
        <v>0</v>
      </c>
      <c r="AE12" s="35">
        <f t="shared" si="1"/>
        <v>0</v>
      </c>
      <c r="AF12" s="41">
        <f t="shared" si="1"/>
        <v>0</v>
      </c>
      <c r="AG12" s="35">
        <f t="shared" si="1"/>
        <v>0</v>
      </c>
      <c r="AH12" s="35">
        <f t="shared" si="1"/>
        <v>0</v>
      </c>
      <c r="AI12" s="35">
        <f t="shared" si="1"/>
        <v>0</v>
      </c>
      <c r="AJ12" s="35">
        <f t="shared" si="1"/>
        <v>0</v>
      </c>
      <c r="AK12" s="35">
        <f t="shared" si="1"/>
        <v>0</v>
      </c>
      <c r="AL12" s="35">
        <f t="shared" si="1"/>
        <v>0</v>
      </c>
      <c r="AM12" s="35">
        <f t="shared" si="1"/>
        <v>0</v>
      </c>
      <c r="AN12" s="35">
        <f t="shared" si="1"/>
        <v>0</v>
      </c>
      <c r="AO12" s="35">
        <f t="shared" si="1"/>
        <v>0</v>
      </c>
      <c r="AP12" s="41">
        <f t="shared" si="1"/>
        <v>0</v>
      </c>
      <c r="AQ12" s="35">
        <f t="shared" si="1"/>
        <v>0</v>
      </c>
      <c r="AR12" s="35">
        <f t="shared" si="1"/>
        <v>0</v>
      </c>
      <c r="AS12" s="35">
        <f t="shared" si="1"/>
        <v>0</v>
      </c>
      <c r="AT12" s="35">
        <f t="shared" si="1"/>
        <v>0</v>
      </c>
      <c r="AU12" s="35">
        <f t="shared" si="1"/>
        <v>0</v>
      </c>
      <c r="AV12" s="35">
        <f t="shared" si="1"/>
        <v>0</v>
      </c>
      <c r="AW12" s="35">
        <f t="shared" si="1"/>
        <v>0</v>
      </c>
      <c r="AX12" s="35">
        <f t="shared" si="1"/>
        <v>0</v>
      </c>
      <c r="AY12" s="35">
        <f t="shared" si="1"/>
        <v>0</v>
      </c>
      <c r="AZ12" s="41">
        <f t="shared" si="1"/>
        <v>0</v>
      </c>
      <c r="BA12" s="35">
        <f t="shared" si="1"/>
        <v>0</v>
      </c>
      <c r="BB12" s="35">
        <f t="shared" si="1"/>
        <v>0</v>
      </c>
      <c r="BC12" s="35">
        <f t="shared" si="1"/>
        <v>0</v>
      </c>
      <c r="BD12" s="35">
        <f t="shared" si="1"/>
        <v>0</v>
      </c>
      <c r="BE12" s="35">
        <f t="shared" si="1"/>
        <v>0</v>
      </c>
      <c r="BF12" s="35">
        <f t="shared" si="1"/>
        <v>0</v>
      </c>
      <c r="BG12" s="35">
        <f t="shared" si="1"/>
        <v>0</v>
      </c>
      <c r="BH12" s="35">
        <f t="shared" si="1"/>
        <v>0</v>
      </c>
      <c r="BI12" s="35">
        <f t="shared" si="1"/>
        <v>0</v>
      </c>
      <c r="BJ12" s="41">
        <f t="shared" si="1"/>
        <v>0</v>
      </c>
      <c r="BK12" s="40">
        <f t="shared" si="1"/>
        <v>0</v>
      </c>
    </row>
    <row r="13" spans="1:63" ht="12.75">
      <c r="A13" s="8" t="s">
        <v>82</v>
      </c>
      <c r="B13" s="33" t="s">
        <v>10</v>
      </c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3"/>
    </row>
    <row r="14" spans="1:63" ht="12.75">
      <c r="A14" s="8"/>
      <c r="B14" s="34" t="s">
        <v>106</v>
      </c>
      <c r="C14" s="35">
        <v>0</v>
      </c>
      <c r="D14" s="36">
        <v>0</v>
      </c>
      <c r="E14" s="36">
        <v>0</v>
      </c>
      <c r="F14" s="36">
        <v>0</v>
      </c>
      <c r="G14" s="37">
        <v>0</v>
      </c>
      <c r="H14" s="38">
        <v>0.000547063</v>
      </c>
      <c r="I14" s="36">
        <v>0</v>
      </c>
      <c r="J14" s="36">
        <v>0</v>
      </c>
      <c r="K14" s="36">
        <v>0</v>
      </c>
      <c r="L14" s="39">
        <v>0.547062834</v>
      </c>
      <c r="M14" s="35">
        <v>0</v>
      </c>
      <c r="N14" s="36">
        <v>0</v>
      </c>
      <c r="O14" s="36">
        <v>0</v>
      </c>
      <c r="P14" s="36">
        <v>0</v>
      </c>
      <c r="Q14" s="37">
        <v>0</v>
      </c>
      <c r="R14" s="35">
        <v>0</v>
      </c>
      <c r="S14" s="36">
        <v>0</v>
      </c>
      <c r="T14" s="36">
        <v>0</v>
      </c>
      <c r="U14" s="36">
        <v>0</v>
      </c>
      <c r="V14" s="39">
        <v>0</v>
      </c>
      <c r="W14" s="35">
        <v>0</v>
      </c>
      <c r="X14" s="36">
        <v>0</v>
      </c>
      <c r="Y14" s="36">
        <v>0</v>
      </c>
      <c r="Z14" s="36">
        <v>0</v>
      </c>
      <c r="AA14" s="37">
        <v>0</v>
      </c>
      <c r="AB14" s="35">
        <v>0.7176761650000001</v>
      </c>
      <c r="AC14" s="36">
        <v>15.63087323</v>
      </c>
      <c r="AD14" s="36">
        <v>0</v>
      </c>
      <c r="AE14" s="36">
        <v>0</v>
      </c>
      <c r="AF14" s="39">
        <v>106.87637030399999</v>
      </c>
      <c r="AG14" s="35">
        <v>0</v>
      </c>
      <c r="AH14" s="36">
        <v>0</v>
      </c>
      <c r="AI14" s="36">
        <v>0</v>
      </c>
      <c r="AJ14" s="36">
        <v>0</v>
      </c>
      <c r="AK14" s="37">
        <v>0</v>
      </c>
      <c r="AL14" s="35">
        <v>0.032889849</v>
      </c>
      <c r="AM14" s="36">
        <v>8.195145</v>
      </c>
      <c r="AN14" s="36">
        <v>0</v>
      </c>
      <c r="AO14" s="36">
        <v>0</v>
      </c>
      <c r="AP14" s="39">
        <v>1.0380517</v>
      </c>
      <c r="AQ14" s="35">
        <v>0</v>
      </c>
      <c r="AR14" s="36">
        <v>0</v>
      </c>
      <c r="AS14" s="36">
        <v>0</v>
      </c>
      <c r="AT14" s="36">
        <v>0</v>
      </c>
      <c r="AU14" s="37">
        <v>0</v>
      </c>
      <c r="AV14" s="35">
        <v>0.033873266</v>
      </c>
      <c r="AW14" s="36">
        <v>0</v>
      </c>
      <c r="AX14" s="36">
        <v>0</v>
      </c>
      <c r="AY14" s="36">
        <v>0</v>
      </c>
      <c r="AZ14" s="39">
        <v>0.46993988</v>
      </c>
      <c r="BA14" s="35">
        <v>0</v>
      </c>
      <c r="BB14" s="36">
        <v>0</v>
      </c>
      <c r="BC14" s="36">
        <v>0</v>
      </c>
      <c r="BD14" s="36">
        <v>0</v>
      </c>
      <c r="BE14" s="37">
        <v>0</v>
      </c>
      <c r="BF14" s="35">
        <v>0</v>
      </c>
      <c r="BG14" s="36">
        <v>0</v>
      </c>
      <c r="BH14" s="36">
        <v>0</v>
      </c>
      <c r="BI14" s="36">
        <v>0</v>
      </c>
      <c r="BJ14" s="39">
        <v>0</v>
      </c>
      <c r="BK14" s="40">
        <f>SUM(C14:BJ14)</f>
        <v>133.54242929100002</v>
      </c>
    </row>
    <row r="15" spans="1:63" ht="12.75">
      <c r="A15" s="8"/>
      <c r="B15" s="34" t="s">
        <v>97</v>
      </c>
      <c r="C15" s="35">
        <f>SUM(C14)</f>
        <v>0</v>
      </c>
      <c r="D15" s="35">
        <f aca="true" t="shared" si="2" ref="D15:BK15">SUM(D14)</f>
        <v>0</v>
      </c>
      <c r="E15" s="35">
        <f t="shared" si="2"/>
        <v>0</v>
      </c>
      <c r="F15" s="35">
        <f t="shared" si="2"/>
        <v>0</v>
      </c>
      <c r="G15" s="40">
        <f t="shared" si="2"/>
        <v>0</v>
      </c>
      <c r="H15" s="38">
        <f t="shared" si="2"/>
        <v>0.000547063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41">
        <f t="shared" si="2"/>
        <v>0.547062834</v>
      </c>
      <c r="M15" s="35">
        <f t="shared" si="2"/>
        <v>0</v>
      </c>
      <c r="N15" s="35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41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0.7176761650000001</v>
      </c>
      <c r="AC15" s="35">
        <f t="shared" si="2"/>
        <v>15.63087323</v>
      </c>
      <c r="AD15" s="35">
        <f t="shared" si="2"/>
        <v>0</v>
      </c>
      <c r="AE15" s="35">
        <f t="shared" si="2"/>
        <v>0</v>
      </c>
      <c r="AF15" s="41">
        <f t="shared" si="2"/>
        <v>106.87637030399999</v>
      </c>
      <c r="AG15" s="35">
        <f t="shared" si="2"/>
        <v>0</v>
      </c>
      <c r="AH15" s="35">
        <f t="shared" si="2"/>
        <v>0</v>
      </c>
      <c r="AI15" s="35">
        <f t="shared" si="2"/>
        <v>0</v>
      </c>
      <c r="AJ15" s="35">
        <f t="shared" si="2"/>
        <v>0</v>
      </c>
      <c r="AK15" s="35">
        <f t="shared" si="2"/>
        <v>0</v>
      </c>
      <c r="AL15" s="35">
        <f t="shared" si="2"/>
        <v>0.032889849</v>
      </c>
      <c r="AM15" s="35">
        <f t="shared" si="2"/>
        <v>8.195145</v>
      </c>
      <c r="AN15" s="35">
        <f t="shared" si="2"/>
        <v>0</v>
      </c>
      <c r="AO15" s="35">
        <f t="shared" si="2"/>
        <v>0</v>
      </c>
      <c r="AP15" s="41">
        <f t="shared" si="2"/>
        <v>1.0380517</v>
      </c>
      <c r="AQ15" s="35">
        <f t="shared" si="2"/>
        <v>0</v>
      </c>
      <c r="AR15" s="35">
        <f t="shared" si="2"/>
        <v>0</v>
      </c>
      <c r="AS15" s="35">
        <f t="shared" si="2"/>
        <v>0</v>
      </c>
      <c r="AT15" s="35">
        <f t="shared" si="2"/>
        <v>0</v>
      </c>
      <c r="AU15" s="35">
        <f t="shared" si="2"/>
        <v>0</v>
      </c>
      <c r="AV15" s="35">
        <f t="shared" si="2"/>
        <v>0.033873266</v>
      </c>
      <c r="AW15" s="35">
        <f t="shared" si="2"/>
        <v>0</v>
      </c>
      <c r="AX15" s="35">
        <f t="shared" si="2"/>
        <v>0</v>
      </c>
      <c r="AY15" s="35">
        <f t="shared" si="2"/>
        <v>0</v>
      </c>
      <c r="AZ15" s="41">
        <f t="shared" si="2"/>
        <v>0.46993988</v>
      </c>
      <c r="BA15" s="35">
        <f t="shared" si="2"/>
        <v>0</v>
      </c>
      <c r="BB15" s="35">
        <f t="shared" si="2"/>
        <v>0</v>
      </c>
      <c r="BC15" s="35">
        <f t="shared" si="2"/>
        <v>0</v>
      </c>
      <c r="BD15" s="35">
        <f t="shared" si="2"/>
        <v>0</v>
      </c>
      <c r="BE15" s="35">
        <f t="shared" si="2"/>
        <v>0</v>
      </c>
      <c r="BF15" s="35">
        <f t="shared" si="2"/>
        <v>0</v>
      </c>
      <c r="BG15" s="35">
        <f t="shared" si="2"/>
        <v>0</v>
      </c>
      <c r="BH15" s="35">
        <f t="shared" si="2"/>
        <v>0</v>
      </c>
      <c r="BI15" s="35">
        <f t="shared" si="2"/>
        <v>0</v>
      </c>
      <c r="BJ15" s="41">
        <f t="shared" si="2"/>
        <v>0</v>
      </c>
      <c r="BK15" s="40">
        <f t="shared" si="2"/>
        <v>133.54242929100002</v>
      </c>
    </row>
    <row r="16" spans="1:63" ht="12.75">
      <c r="A16" s="8" t="s">
        <v>83</v>
      </c>
      <c r="B16" s="33" t="s">
        <v>15</v>
      </c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3"/>
    </row>
    <row r="17" spans="1:63" ht="12.75">
      <c r="A17" s="8"/>
      <c r="B17" s="34" t="s">
        <v>40</v>
      </c>
      <c r="C17" s="35">
        <v>0</v>
      </c>
      <c r="D17" s="35">
        <v>0</v>
      </c>
      <c r="E17" s="35">
        <v>0</v>
      </c>
      <c r="F17" s="35">
        <v>0</v>
      </c>
      <c r="G17" s="40">
        <v>0</v>
      </c>
      <c r="H17" s="38">
        <v>0</v>
      </c>
      <c r="I17" s="35">
        <v>0</v>
      </c>
      <c r="J17" s="35">
        <v>0</v>
      </c>
      <c r="K17" s="35">
        <v>0</v>
      </c>
      <c r="L17" s="41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41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41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41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41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41">
        <v>0</v>
      </c>
      <c r="BK17" s="40">
        <v>0</v>
      </c>
    </row>
    <row r="18" spans="1:63" ht="12.75">
      <c r="A18" s="8"/>
      <c r="B18" s="34" t="s">
        <v>96</v>
      </c>
      <c r="C18" s="35">
        <f>SUM(C17)</f>
        <v>0</v>
      </c>
      <c r="D18" s="35">
        <f aca="true" t="shared" si="3" ref="D18:BK18">SUM(D17)</f>
        <v>0</v>
      </c>
      <c r="E18" s="35">
        <f t="shared" si="3"/>
        <v>0</v>
      </c>
      <c r="F18" s="35">
        <f t="shared" si="3"/>
        <v>0</v>
      </c>
      <c r="G18" s="40">
        <f t="shared" si="3"/>
        <v>0</v>
      </c>
      <c r="H18" s="38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41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0</v>
      </c>
      <c r="T18" s="35">
        <f t="shared" si="3"/>
        <v>0</v>
      </c>
      <c r="U18" s="35">
        <f t="shared" si="3"/>
        <v>0</v>
      </c>
      <c r="V18" s="41">
        <f t="shared" si="3"/>
        <v>0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41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0</v>
      </c>
      <c r="AK18" s="35">
        <f t="shared" si="3"/>
        <v>0</v>
      </c>
      <c r="AL18" s="35">
        <f t="shared" si="3"/>
        <v>0</v>
      </c>
      <c r="AM18" s="35">
        <f t="shared" si="3"/>
        <v>0</v>
      </c>
      <c r="AN18" s="35">
        <f t="shared" si="3"/>
        <v>0</v>
      </c>
      <c r="AO18" s="35">
        <f t="shared" si="3"/>
        <v>0</v>
      </c>
      <c r="AP18" s="41">
        <f t="shared" si="3"/>
        <v>0</v>
      </c>
      <c r="AQ18" s="35">
        <f t="shared" si="3"/>
        <v>0</v>
      </c>
      <c r="AR18" s="35">
        <f t="shared" si="3"/>
        <v>0</v>
      </c>
      <c r="AS18" s="35">
        <f t="shared" si="3"/>
        <v>0</v>
      </c>
      <c r="AT18" s="35">
        <f t="shared" si="3"/>
        <v>0</v>
      </c>
      <c r="AU18" s="35">
        <f t="shared" si="3"/>
        <v>0</v>
      </c>
      <c r="AV18" s="35">
        <f t="shared" si="3"/>
        <v>0</v>
      </c>
      <c r="AW18" s="35">
        <f t="shared" si="3"/>
        <v>0</v>
      </c>
      <c r="AX18" s="35">
        <f t="shared" si="3"/>
        <v>0</v>
      </c>
      <c r="AY18" s="35">
        <f t="shared" si="3"/>
        <v>0</v>
      </c>
      <c r="AZ18" s="41">
        <f t="shared" si="3"/>
        <v>0</v>
      </c>
      <c r="BA18" s="35">
        <f t="shared" si="3"/>
        <v>0</v>
      </c>
      <c r="BB18" s="35">
        <f t="shared" si="3"/>
        <v>0</v>
      </c>
      <c r="BC18" s="35">
        <f t="shared" si="3"/>
        <v>0</v>
      </c>
      <c r="BD18" s="35">
        <f t="shared" si="3"/>
        <v>0</v>
      </c>
      <c r="BE18" s="35">
        <f t="shared" si="3"/>
        <v>0</v>
      </c>
      <c r="BF18" s="35">
        <f t="shared" si="3"/>
        <v>0</v>
      </c>
      <c r="BG18" s="35">
        <f t="shared" si="3"/>
        <v>0</v>
      </c>
      <c r="BH18" s="35">
        <f t="shared" si="3"/>
        <v>0</v>
      </c>
      <c r="BI18" s="35">
        <f t="shared" si="3"/>
        <v>0</v>
      </c>
      <c r="BJ18" s="41">
        <f t="shared" si="3"/>
        <v>0</v>
      </c>
      <c r="BK18" s="40">
        <f t="shared" si="3"/>
        <v>0</v>
      </c>
    </row>
    <row r="19" spans="1:63" ht="12.75">
      <c r="A19" s="8" t="s">
        <v>85</v>
      </c>
      <c r="B19" s="33" t="s">
        <v>101</v>
      </c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3"/>
    </row>
    <row r="20" spans="1:63" ht="12.75">
      <c r="A20" s="8"/>
      <c r="B20" s="34" t="s">
        <v>40</v>
      </c>
      <c r="C20" s="35">
        <v>0</v>
      </c>
      <c r="D20" s="35">
        <v>0</v>
      </c>
      <c r="E20" s="35">
        <v>0</v>
      </c>
      <c r="F20" s="35">
        <v>0</v>
      </c>
      <c r="G20" s="40">
        <v>0</v>
      </c>
      <c r="H20" s="38">
        <v>0</v>
      </c>
      <c r="I20" s="35">
        <v>0</v>
      </c>
      <c r="J20" s="35">
        <v>0</v>
      </c>
      <c r="K20" s="35">
        <v>0</v>
      </c>
      <c r="L20" s="41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41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41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41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41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41">
        <v>0</v>
      </c>
      <c r="BK20" s="40">
        <v>0</v>
      </c>
    </row>
    <row r="21" spans="1:63" ht="12.75">
      <c r="A21" s="8"/>
      <c r="B21" s="34" t="s">
        <v>95</v>
      </c>
      <c r="C21" s="35">
        <f>SUM(C20)</f>
        <v>0</v>
      </c>
      <c r="D21" s="35">
        <f aca="true" t="shared" si="4" ref="D21:BK21">SUM(D20)</f>
        <v>0</v>
      </c>
      <c r="E21" s="35">
        <f t="shared" si="4"/>
        <v>0</v>
      </c>
      <c r="F21" s="35">
        <f t="shared" si="4"/>
        <v>0</v>
      </c>
      <c r="G21" s="40">
        <f t="shared" si="4"/>
        <v>0</v>
      </c>
      <c r="H21" s="38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41">
        <f t="shared" si="4"/>
        <v>0</v>
      </c>
      <c r="M21" s="35">
        <f t="shared" si="4"/>
        <v>0</v>
      </c>
      <c r="N21" s="35">
        <f t="shared" si="4"/>
        <v>0</v>
      </c>
      <c r="O21" s="35">
        <f t="shared" si="4"/>
        <v>0</v>
      </c>
      <c r="P21" s="35">
        <f t="shared" si="4"/>
        <v>0</v>
      </c>
      <c r="Q21" s="35">
        <f t="shared" si="4"/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41">
        <f t="shared" si="4"/>
        <v>0</v>
      </c>
      <c r="W21" s="35">
        <f t="shared" si="4"/>
        <v>0</v>
      </c>
      <c r="X21" s="35">
        <f t="shared" si="4"/>
        <v>0</v>
      </c>
      <c r="Y21" s="35">
        <f t="shared" si="4"/>
        <v>0</v>
      </c>
      <c r="Z21" s="35">
        <f t="shared" si="4"/>
        <v>0</v>
      </c>
      <c r="AA21" s="35">
        <f t="shared" si="4"/>
        <v>0</v>
      </c>
      <c r="AB21" s="35">
        <f t="shared" si="4"/>
        <v>0</v>
      </c>
      <c r="AC21" s="35">
        <f t="shared" si="4"/>
        <v>0</v>
      </c>
      <c r="AD21" s="35">
        <f t="shared" si="4"/>
        <v>0</v>
      </c>
      <c r="AE21" s="35">
        <f t="shared" si="4"/>
        <v>0</v>
      </c>
      <c r="AF21" s="41">
        <f t="shared" si="4"/>
        <v>0</v>
      </c>
      <c r="AG21" s="35">
        <f t="shared" si="4"/>
        <v>0</v>
      </c>
      <c r="AH21" s="35">
        <f t="shared" si="4"/>
        <v>0</v>
      </c>
      <c r="AI21" s="35">
        <f t="shared" si="4"/>
        <v>0</v>
      </c>
      <c r="AJ21" s="35">
        <f t="shared" si="4"/>
        <v>0</v>
      </c>
      <c r="AK21" s="35">
        <f t="shared" si="4"/>
        <v>0</v>
      </c>
      <c r="AL21" s="35">
        <f t="shared" si="4"/>
        <v>0</v>
      </c>
      <c r="AM21" s="35">
        <f t="shared" si="4"/>
        <v>0</v>
      </c>
      <c r="AN21" s="35">
        <f t="shared" si="4"/>
        <v>0</v>
      </c>
      <c r="AO21" s="35">
        <f t="shared" si="4"/>
        <v>0</v>
      </c>
      <c r="AP21" s="41">
        <f t="shared" si="4"/>
        <v>0</v>
      </c>
      <c r="AQ21" s="35">
        <f t="shared" si="4"/>
        <v>0</v>
      </c>
      <c r="AR21" s="35">
        <f t="shared" si="4"/>
        <v>0</v>
      </c>
      <c r="AS21" s="35">
        <f t="shared" si="4"/>
        <v>0</v>
      </c>
      <c r="AT21" s="35">
        <f t="shared" si="4"/>
        <v>0</v>
      </c>
      <c r="AU21" s="35">
        <f t="shared" si="4"/>
        <v>0</v>
      </c>
      <c r="AV21" s="35">
        <f t="shared" si="4"/>
        <v>0</v>
      </c>
      <c r="AW21" s="35">
        <f t="shared" si="4"/>
        <v>0</v>
      </c>
      <c r="AX21" s="35">
        <f t="shared" si="4"/>
        <v>0</v>
      </c>
      <c r="AY21" s="35">
        <f t="shared" si="4"/>
        <v>0</v>
      </c>
      <c r="AZ21" s="41">
        <f t="shared" si="4"/>
        <v>0</v>
      </c>
      <c r="BA21" s="35">
        <f t="shared" si="4"/>
        <v>0</v>
      </c>
      <c r="BB21" s="35">
        <f t="shared" si="4"/>
        <v>0</v>
      </c>
      <c r="BC21" s="35">
        <f t="shared" si="4"/>
        <v>0</v>
      </c>
      <c r="BD21" s="35">
        <f t="shared" si="4"/>
        <v>0</v>
      </c>
      <c r="BE21" s="35">
        <f t="shared" si="4"/>
        <v>0</v>
      </c>
      <c r="BF21" s="35">
        <f t="shared" si="4"/>
        <v>0</v>
      </c>
      <c r="BG21" s="35">
        <f t="shared" si="4"/>
        <v>0</v>
      </c>
      <c r="BH21" s="35">
        <f t="shared" si="4"/>
        <v>0</v>
      </c>
      <c r="BI21" s="35">
        <f t="shared" si="4"/>
        <v>0</v>
      </c>
      <c r="BJ21" s="41">
        <f t="shared" si="4"/>
        <v>0</v>
      </c>
      <c r="BK21" s="40">
        <f t="shared" si="4"/>
        <v>0</v>
      </c>
    </row>
    <row r="22" spans="1:63" ht="12.75">
      <c r="A22" s="8" t="s">
        <v>86</v>
      </c>
      <c r="B22" s="33" t="s">
        <v>16</v>
      </c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3"/>
    </row>
    <row r="23" spans="1:63" ht="12.75">
      <c r="A23" s="8"/>
      <c r="B23" s="34" t="s">
        <v>108</v>
      </c>
      <c r="C23" s="35">
        <v>0</v>
      </c>
      <c r="D23" s="36">
        <v>0</v>
      </c>
      <c r="E23" s="36">
        <v>0</v>
      </c>
      <c r="F23" s="36">
        <v>0</v>
      </c>
      <c r="G23" s="37">
        <v>0</v>
      </c>
      <c r="H23" s="38">
        <v>0.12312861300000001</v>
      </c>
      <c r="I23" s="36">
        <v>0.049349016999999995</v>
      </c>
      <c r="J23" s="36">
        <v>0</v>
      </c>
      <c r="K23" s="36">
        <v>0</v>
      </c>
      <c r="L23" s="39">
        <v>0.246745083</v>
      </c>
      <c r="M23" s="35">
        <v>0</v>
      </c>
      <c r="N23" s="36">
        <v>0</v>
      </c>
      <c r="O23" s="36">
        <v>0</v>
      </c>
      <c r="P23" s="36">
        <v>0</v>
      </c>
      <c r="Q23" s="37">
        <v>0</v>
      </c>
      <c r="R23" s="35">
        <v>0.021406421</v>
      </c>
      <c r="S23" s="36">
        <v>0</v>
      </c>
      <c r="T23" s="36">
        <v>0</v>
      </c>
      <c r="U23" s="36">
        <v>0</v>
      </c>
      <c r="V23" s="39">
        <v>0</v>
      </c>
      <c r="W23" s="35">
        <v>0</v>
      </c>
      <c r="X23" s="36">
        <v>0.100343807</v>
      </c>
      <c r="Y23" s="36">
        <v>0</v>
      </c>
      <c r="Z23" s="36">
        <v>0</v>
      </c>
      <c r="AA23" s="37">
        <v>0</v>
      </c>
      <c r="AB23" s="35">
        <v>2.824078127</v>
      </c>
      <c r="AC23" s="36">
        <v>1.150368772</v>
      </c>
      <c r="AD23" s="36">
        <v>0</v>
      </c>
      <c r="AE23" s="36">
        <v>0</v>
      </c>
      <c r="AF23" s="39">
        <v>9.625516303</v>
      </c>
      <c r="AG23" s="35">
        <v>0</v>
      </c>
      <c r="AH23" s="36">
        <v>0</v>
      </c>
      <c r="AI23" s="36">
        <v>0</v>
      </c>
      <c r="AJ23" s="36">
        <v>0</v>
      </c>
      <c r="AK23" s="37">
        <v>0</v>
      </c>
      <c r="AL23" s="35">
        <v>1.380403971</v>
      </c>
      <c r="AM23" s="36">
        <v>2.969604571</v>
      </c>
      <c r="AN23" s="36">
        <v>0</v>
      </c>
      <c r="AO23" s="36">
        <v>0</v>
      </c>
      <c r="AP23" s="39">
        <v>0.501715139</v>
      </c>
      <c r="AQ23" s="35">
        <v>0</v>
      </c>
      <c r="AR23" s="36">
        <v>0</v>
      </c>
      <c r="AS23" s="36">
        <v>0</v>
      </c>
      <c r="AT23" s="36">
        <v>0</v>
      </c>
      <c r="AU23" s="37">
        <v>0</v>
      </c>
      <c r="AV23" s="35">
        <v>0.746487549</v>
      </c>
      <c r="AW23" s="36">
        <v>0.34403597</v>
      </c>
      <c r="AX23" s="36">
        <v>0</v>
      </c>
      <c r="AY23" s="36">
        <v>0</v>
      </c>
      <c r="AZ23" s="39">
        <v>0.43913852300000006</v>
      </c>
      <c r="BA23" s="35">
        <v>0</v>
      </c>
      <c r="BB23" s="36">
        <v>0</v>
      </c>
      <c r="BC23" s="36">
        <v>0</v>
      </c>
      <c r="BD23" s="36">
        <v>0</v>
      </c>
      <c r="BE23" s="37">
        <v>0</v>
      </c>
      <c r="BF23" s="35">
        <v>0.047209501</v>
      </c>
      <c r="BG23" s="36">
        <v>0</v>
      </c>
      <c r="BH23" s="36">
        <v>0</v>
      </c>
      <c r="BI23" s="36">
        <v>0</v>
      </c>
      <c r="BJ23" s="39">
        <v>0</v>
      </c>
      <c r="BK23" s="40">
        <f>SUM(C23:BJ23)</f>
        <v>20.569531367000003</v>
      </c>
    </row>
    <row r="24" spans="1:63" ht="12.75">
      <c r="A24" s="8"/>
      <c r="B24" s="34" t="s">
        <v>109</v>
      </c>
      <c r="C24" s="35">
        <v>0</v>
      </c>
      <c r="D24" s="36">
        <v>0</v>
      </c>
      <c r="E24" s="36">
        <v>0</v>
      </c>
      <c r="F24" s="36">
        <v>0</v>
      </c>
      <c r="G24" s="37">
        <v>0</v>
      </c>
      <c r="H24" s="38">
        <v>0.0036844449999999997</v>
      </c>
      <c r="I24" s="36">
        <v>0</v>
      </c>
      <c r="J24" s="36">
        <v>0</v>
      </c>
      <c r="K24" s="36">
        <v>0</v>
      </c>
      <c r="L24" s="39">
        <v>0.210539733</v>
      </c>
      <c r="M24" s="35">
        <v>0</v>
      </c>
      <c r="N24" s="36">
        <v>0</v>
      </c>
      <c r="O24" s="36">
        <v>0</v>
      </c>
      <c r="P24" s="36">
        <v>0</v>
      </c>
      <c r="Q24" s="37">
        <v>0</v>
      </c>
      <c r="R24" s="35">
        <v>0.002009755</v>
      </c>
      <c r="S24" s="36">
        <v>0</v>
      </c>
      <c r="T24" s="36">
        <v>0</v>
      </c>
      <c r="U24" s="36">
        <v>0</v>
      </c>
      <c r="V24" s="39">
        <v>0</v>
      </c>
      <c r="W24" s="35">
        <v>0</v>
      </c>
      <c r="X24" s="36">
        <v>1.052389667</v>
      </c>
      <c r="Y24" s="36">
        <v>0</v>
      </c>
      <c r="Z24" s="36">
        <v>0</v>
      </c>
      <c r="AA24" s="37">
        <v>0</v>
      </c>
      <c r="AB24" s="35">
        <v>0.045119835</v>
      </c>
      <c r="AC24" s="36">
        <v>1.578584501</v>
      </c>
      <c r="AD24" s="36">
        <v>0</v>
      </c>
      <c r="AE24" s="36">
        <v>0</v>
      </c>
      <c r="AF24" s="39">
        <v>2.230441553</v>
      </c>
      <c r="AG24" s="35">
        <v>0</v>
      </c>
      <c r="AH24" s="36">
        <v>0</v>
      </c>
      <c r="AI24" s="36">
        <v>0</v>
      </c>
      <c r="AJ24" s="36">
        <v>0</v>
      </c>
      <c r="AK24" s="37">
        <v>0</v>
      </c>
      <c r="AL24" s="35">
        <v>0.001308135</v>
      </c>
      <c r="AM24" s="36">
        <v>0</v>
      </c>
      <c r="AN24" s="36">
        <v>0</v>
      </c>
      <c r="AO24" s="36">
        <v>0</v>
      </c>
      <c r="AP24" s="39">
        <v>0</v>
      </c>
      <c r="AQ24" s="35">
        <v>0</v>
      </c>
      <c r="AR24" s="36">
        <v>0</v>
      </c>
      <c r="AS24" s="36">
        <v>0</v>
      </c>
      <c r="AT24" s="36">
        <v>0</v>
      </c>
      <c r="AU24" s="37">
        <v>0</v>
      </c>
      <c r="AV24" s="35">
        <v>0.014175688999999998</v>
      </c>
      <c r="AW24" s="36">
        <v>0</v>
      </c>
      <c r="AX24" s="36">
        <v>0</v>
      </c>
      <c r="AY24" s="36">
        <v>0</v>
      </c>
      <c r="AZ24" s="39">
        <v>0</v>
      </c>
      <c r="BA24" s="35">
        <v>0</v>
      </c>
      <c r="BB24" s="36">
        <v>0</v>
      </c>
      <c r="BC24" s="36">
        <v>0</v>
      </c>
      <c r="BD24" s="36">
        <v>0</v>
      </c>
      <c r="BE24" s="37">
        <v>0</v>
      </c>
      <c r="BF24" s="35">
        <v>0.022602184</v>
      </c>
      <c r="BG24" s="36">
        <v>0</v>
      </c>
      <c r="BH24" s="36">
        <v>0</v>
      </c>
      <c r="BI24" s="36">
        <v>0</v>
      </c>
      <c r="BJ24" s="39">
        <v>0</v>
      </c>
      <c r="BK24" s="40">
        <f>SUM(C24:BJ24)</f>
        <v>5.160855497</v>
      </c>
    </row>
    <row r="25" spans="1:63" ht="12.75">
      <c r="A25" s="8"/>
      <c r="B25" s="34" t="s">
        <v>94</v>
      </c>
      <c r="C25" s="35">
        <f>SUM(C23:C24)</f>
        <v>0</v>
      </c>
      <c r="D25" s="35">
        <f aca="true" t="shared" si="5" ref="D25:BK25">SUM(D23:D24)</f>
        <v>0</v>
      </c>
      <c r="E25" s="35">
        <f t="shared" si="5"/>
        <v>0</v>
      </c>
      <c r="F25" s="35">
        <f t="shared" si="5"/>
        <v>0</v>
      </c>
      <c r="G25" s="40">
        <f t="shared" si="5"/>
        <v>0</v>
      </c>
      <c r="H25" s="38">
        <f t="shared" si="5"/>
        <v>0.126813058</v>
      </c>
      <c r="I25" s="35">
        <f t="shared" si="5"/>
        <v>0.049349016999999995</v>
      </c>
      <c r="J25" s="35">
        <f t="shared" si="5"/>
        <v>0</v>
      </c>
      <c r="K25" s="35">
        <f t="shared" si="5"/>
        <v>0</v>
      </c>
      <c r="L25" s="41">
        <f t="shared" si="5"/>
        <v>0.45728481600000004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0.023416175999999997</v>
      </c>
      <c r="S25" s="35">
        <f t="shared" si="5"/>
        <v>0</v>
      </c>
      <c r="T25" s="35">
        <f t="shared" si="5"/>
        <v>0</v>
      </c>
      <c r="U25" s="35">
        <f t="shared" si="5"/>
        <v>0</v>
      </c>
      <c r="V25" s="41">
        <f t="shared" si="5"/>
        <v>0</v>
      </c>
      <c r="W25" s="35">
        <f t="shared" si="5"/>
        <v>0</v>
      </c>
      <c r="X25" s="35">
        <f t="shared" si="5"/>
        <v>1.152733474</v>
      </c>
      <c r="Y25" s="35">
        <f t="shared" si="5"/>
        <v>0</v>
      </c>
      <c r="Z25" s="35">
        <f t="shared" si="5"/>
        <v>0</v>
      </c>
      <c r="AA25" s="35">
        <f t="shared" si="5"/>
        <v>0</v>
      </c>
      <c r="AB25" s="35">
        <f t="shared" si="5"/>
        <v>2.869197962</v>
      </c>
      <c r="AC25" s="35">
        <f t="shared" si="5"/>
        <v>2.728953273</v>
      </c>
      <c r="AD25" s="35">
        <f t="shared" si="5"/>
        <v>0</v>
      </c>
      <c r="AE25" s="35">
        <f t="shared" si="5"/>
        <v>0</v>
      </c>
      <c r="AF25" s="41">
        <f t="shared" si="5"/>
        <v>11.855957856</v>
      </c>
      <c r="AG25" s="35">
        <f t="shared" si="5"/>
        <v>0</v>
      </c>
      <c r="AH25" s="35">
        <f t="shared" si="5"/>
        <v>0</v>
      </c>
      <c r="AI25" s="35">
        <f t="shared" si="5"/>
        <v>0</v>
      </c>
      <c r="AJ25" s="35">
        <f t="shared" si="5"/>
        <v>0</v>
      </c>
      <c r="AK25" s="35">
        <f t="shared" si="5"/>
        <v>0</v>
      </c>
      <c r="AL25" s="35">
        <f t="shared" si="5"/>
        <v>1.381712106</v>
      </c>
      <c r="AM25" s="35">
        <f t="shared" si="5"/>
        <v>2.969604571</v>
      </c>
      <c r="AN25" s="35">
        <f t="shared" si="5"/>
        <v>0</v>
      </c>
      <c r="AO25" s="35">
        <f t="shared" si="5"/>
        <v>0</v>
      </c>
      <c r="AP25" s="41">
        <f t="shared" si="5"/>
        <v>0.501715139</v>
      </c>
      <c r="AQ25" s="35">
        <f t="shared" si="5"/>
        <v>0</v>
      </c>
      <c r="AR25" s="35">
        <f t="shared" si="5"/>
        <v>0</v>
      </c>
      <c r="AS25" s="35">
        <f t="shared" si="5"/>
        <v>0</v>
      </c>
      <c r="AT25" s="35">
        <f t="shared" si="5"/>
        <v>0</v>
      </c>
      <c r="AU25" s="35">
        <f t="shared" si="5"/>
        <v>0</v>
      </c>
      <c r="AV25" s="35">
        <f t="shared" si="5"/>
        <v>0.760663238</v>
      </c>
      <c r="AW25" s="35">
        <f t="shared" si="5"/>
        <v>0.34403597</v>
      </c>
      <c r="AX25" s="35">
        <f t="shared" si="5"/>
        <v>0</v>
      </c>
      <c r="AY25" s="35">
        <f t="shared" si="5"/>
        <v>0</v>
      </c>
      <c r="AZ25" s="41">
        <f t="shared" si="5"/>
        <v>0.43913852300000006</v>
      </c>
      <c r="BA25" s="35">
        <f t="shared" si="5"/>
        <v>0</v>
      </c>
      <c r="BB25" s="35">
        <f t="shared" si="5"/>
        <v>0</v>
      </c>
      <c r="BC25" s="35">
        <f t="shared" si="5"/>
        <v>0</v>
      </c>
      <c r="BD25" s="35">
        <f t="shared" si="5"/>
        <v>0</v>
      </c>
      <c r="BE25" s="35">
        <f t="shared" si="5"/>
        <v>0</v>
      </c>
      <c r="BF25" s="35">
        <f t="shared" si="5"/>
        <v>0.069811685</v>
      </c>
      <c r="BG25" s="35">
        <f t="shared" si="5"/>
        <v>0</v>
      </c>
      <c r="BH25" s="35">
        <f t="shared" si="5"/>
        <v>0</v>
      </c>
      <c r="BI25" s="35">
        <f t="shared" si="5"/>
        <v>0</v>
      </c>
      <c r="BJ25" s="41">
        <f t="shared" si="5"/>
        <v>0</v>
      </c>
      <c r="BK25" s="40">
        <f t="shared" si="5"/>
        <v>25.730386864000003</v>
      </c>
    </row>
    <row r="26" spans="1:63" ht="12.75">
      <c r="A26" s="8"/>
      <c r="B26" s="42" t="s">
        <v>84</v>
      </c>
      <c r="C26" s="35">
        <f>C9+C12+C15+C18+C21+C25</f>
        <v>0</v>
      </c>
      <c r="D26" s="35">
        <f aca="true" t="shared" si="6" ref="D26:BK26">D9+D12+D15+D18+D21+D25</f>
        <v>0</v>
      </c>
      <c r="E26" s="35">
        <f t="shared" si="6"/>
        <v>0</v>
      </c>
      <c r="F26" s="35">
        <f t="shared" si="6"/>
        <v>0</v>
      </c>
      <c r="G26" s="40">
        <f t="shared" si="6"/>
        <v>0</v>
      </c>
      <c r="H26" s="38">
        <f t="shared" si="6"/>
        <v>0.145040429</v>
      </c>
      <c r="I26" s="35">
        <f t="shared" si="6"/>
        <v>6.472073603</v>
      </c>
      <c r="J26" s="35">
        <f t="shared" si="6"/>
        <v>0</v>
      </c>
      <c r="K26" s="35">
        <f t="shared" si="6"/>
        <v>0</v>
      </c>
      <c r="L26" s="41">
        <f t="shared" si="6"/>
        <v>1.088885726</v>
      </c>
      <c r="M26" s="35">
        <f t="shared" si="6"/>
        <v>0</v>
      </c>
      <c r="N26" s="35">
        <f t="shared" si="6"/>
        <v>0</v>
      </c>
      <c r="O26" s="35">
        <f t="shared" si="6"/>
        <v>0</v>
      </c>
      <c r="P26" s="35">
        <f t="shared" si="6"/>
        <v>0</v>
      </c>
      <c r="Q26" s="35">
        <f t="shared" si="6"/>
        <v>0</v>
      </c>
      <c r="R26" s="35">
        <f t="shared" si="6"/>
        <v>0.023416175999999997</v>
      </c>
      <c r="S26" s="35">
        <f t="shared" si="6"/>
        <v>0</v>
      </c>
      <c r="T26" s="35">
        <f t="shared" si="6"/>
        <v>0</v>
      </c>
      <c r="U26" s="35">
        <f t="shared" si="6"/>
        <v>0</v>
      </c>
      <c r="V26" s="41">
        <f t="shared" si="6"/>
        <v>0</v>
      </c>
      <c r="W26" s="35">
        <f t="shared" si="6"/>
        <v>0</v>
      </c>
      <c r="X26" s="35">
        <f t="shared" si="6"/>
        <v>16.337114474</v>
      </c>
      <c r="Y26" s="35">
        <f t="shared" si="6"/>
        <v>0</v>
      </c>
      <c r="Z26" s="35">
        <f t="shared" si="6"/>
        <v>0</v>
      </c>
      <c r="AA26" s="35">
        <f t="shared" si="6"/>
        <v>0</v>
      </c>
      <c r="AB26" s="35">
        <f t="shared" si="6"/>
        <v>3.603545411</v>
      </c>
      <c r="AC26" s="35">
        <f t="shared" si="6"/>
        <v>18.442193861</v>
      </c>
      <c r="AD26" s="35">
        <f t="shared" si="6"/>
        <v>0</v>
      </c>
      <c r="AE26" s="35">
        <f t="shared" si="6"/>
        <v>3.2682148239999997</v>
      </c>
      <c r="AF26" s="41">
        <f t="shared" si="6"/>
        <v>119.252746769</v>
      </c>
      <c r="AG26" s="35">
        <f t="shared" si="6"/>
        <v>0</v>
      </c>
      <c r="AH26" s="35">
        <f t="shared" si="6"/>
        <v>0</v>
      </c>
      <c r="AI26" s="35">
        <f t="shared" si="6"/>
        <v>0</v>
      </c>
      <c r="AJ26" s="35">
        <f t="shared" si="6"/>
        <v>0</v>
      </c>
      <c r="AK26" s="35">
        <f t="shared" si="6"/>
        <v>0</v>
      </c>
      <c r="AL26" s="35">
        <f t="shared" si="6"/>
        <v>1.448261847</v>
      </c>
      <c r="AM26" s="35">
        <f t="shared" si="6"/>
        <v>11.180084622999999</v>
      </c>
      <c r="AN26" s="35">
        <f t="shared" si="6"/>
        <v>0</v>
      </c>
      <c r="AO26" s="35">
        <f t="shared" si="6"/>
        <v>0</v>
      </c>
      <c r="AP26" s="41">
        <f t="shared" si="6"/>
        <v>1.5397668389999999</v>
      </c>
      <c r="AQ26" s="35">
        <f t="shared" si="6"/>
        <v>0</v>
      </c>
      <c r="AR26" s="35">
        <f t="shared" si="6"/>
        <v>0</v>
      </c>
      <c r="AS26" s="35">
        <f t="shared" si="6"/>
        <v>0</v>
      </c>
      <c r="AT26" s="35">
        <f t="shared" si="6"/>
        <v>0</v>
      </c>
      <c r="AU26" s="35">
        <f t="shared" si="6"/>
        <v>0</v>
      </c>
      <c r="AV26" s="35">
        <f t="shared" si="6"/>
        <v>0.846251544</v>
      </c>
      <c r="AW26" s="35">
        <f t="shared" si="6"/>
        <v>0.34403597</v>
      </c>
      <c r="AX26" s="35">
        <f t="shared" si="6"/>
        <v>0</v>
      </c>
      <c r="AY26" s="35">
        <f t="shared" si="6"/>
        <v>0</v>
      </c>
      <c r="AZ26" s="41">
        <f t="shared" si="6"/>
        <v>1.313618412</v>
      </c>
      <c r="BA26" s="35">
        <f t="shared" si="6"/>
        <v>0</v>
      </c>
      <c r="BB26" s="35">
        <f t="shared" si="6"/>
        <v>0</v>
      </c>
      <c r="BC26" s="35">
        <f t="shared" si="6"/>
        <v>0</v>
      </c>
      <c r="BD26" s="35">
        <f t="shared" si="6"/>
        <v>0</v>
      </c>
      <c r="BE26" s="35">
        <f t="shared" si="6"/>
        <v>0</v>
      </c>
      <c r="BF26" s="35">
        <f t="shared" si="6"/>
        <v>0.078232421</v>
      </c>
      <c r="BG26" s="35">
        <f t="shared" si="6"/>
        <v>0</v>
      </c>
      <c r="BH26" s="35">
        <f t="shared" si="6"/>
        <v>0</v>
      </c>
      <c r="BI26" s="35">
        <f t="shared" si="6"/>
        <v>0</v>
      </c>
      <c r="BJ26" s="41">
        <f t="shared" si="6"/>
        <v>0</v>
      </c>
      <c r="BK26" s="40">
        <f t="shared" si="6"/>
        <v>185.38348292900002</v>
      </c>
    </row>
    <row r="27" spans="1:63" ht="3.75" customHeight="1">
      <c r="A27" s="8"/>
      <c r="B27" s="43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3"/>
    </row>
    <row r="28" spans="1:63" ht="12.75">
      <c r="A28" s="8" t="s">
        <v>1</v>
      </c>
      <c r="B28" s="31" t="s">
        <v>7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117" s="4" customFormat="1" ht="12.75">
      <c r="A29" s="8" t="s">
        <v>80</v>
      </c>
      <c r="B29" s="33" t="s">
        <v>2</v>
      </c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9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</row>
    <row r="30" spans="1:117" s="4" customFormat="1" ht="12.75">
      <c r="A30" s="8"/>
      <c r="B30" s="34" t="s">
        <v>40</v>
      </c>
      <c r="C30" s="45">
        <v>0</v>
      </c>
      <c r="D30" s="45">
        <v>0</v>
      </c>
      <c r="E30" s="45">
        <v>0</v>
      </c>
      <c r="F30" s="45">
        <v>0</v>
      </c>
      <c r="G30" s="46">
        <v>0</v>
      </c>
      <c r="H30" s="47">
        <v>0</v>
      </c>
      <c r="I30" s="45">
        <v>0</v>
      </c>
      <c r="J30" s="45">
        <v>0</v>
      </c>
      <c r="K30" s="45">
        <v>0</v>
      </c>
      <c r="L30" s="48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8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8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8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8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8">
        <v>0</v>
      </c>
      <c r="BK30" s="46">
        <v>0</v>
      </c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</row>
    <row r="31" spans="1:117" s="4" customFormat="1" ht="12.75">
      <c r="A31" s="8"/>
      <c r="B31" s="34" t="s">
        <v>89</v>
      </c>
      <c r="C31" s="45">
        <f>SUM(C30)</f>
        <v>0</v>
      </c>
      <c r="D31" s="45">
        <f aca="true" t="shared" si="7" ref="D31:BK31">SUM(D30)</f>
        <v>0</v>
      </c>
      <c r="E31" s="45">
        <f t="shared" si="7"/>
        <v>0</v>
      </c>
      <c r="F31" s="45">
        <f t="shared" si="7"/>
        <v>0</v>
      </c>
      <c r="G31" s="46">
        <f t="shared" si="7"/>
        <v>0</v>
      </c>
      <c r="H31" s="47">
        <f t="shared" si="7"/>
        <v>0</v>
      </c>
      <c r="I31" s="45">
        <f t="shared" si="7"/>
        <v>0</v>
      </c>
      <c r="J31" s="45">
        <f t="shared" si="7"/>
        <v>0</v>
      </c>
      <c r="K31" s="45">
        <f t="shared" si="7"/>
        <v>0</v>
      </c>
      <c r="L31" s="48">
        <f t="shared" si="7"/>
        <v>0</v>
      </c>
      <c r="M31" s="45">
        <f t="shared" si="7"/>
        <v>0</v>
      </c>
      <c r="N31" s="45">
        <f t="shared" si="7"/>
        <v>0</v>
      </c>
      <c r="O31" s="45">
        <f t="shared" si="7"/>
        <v>0</v>
      </c>
      <c r="P31" s="45">
        <f t="shared" si="7"/>
        <v>0</v>
      </c>
      <c r="Q31" s="45">
        <f t="shared" si="7"/>
        <v>0</v>
      </c>
      <c r="R31" s="45">
        <f t="shared" si="7"/>
        <v>0</v>
      </c>
      <c r="S31" s="45">
        <f t="shared" si="7"/>
        <v>0</v>
      </c>
      <c r="T31" s="45">
        <f t="shared" si="7"/>
        <v>0</v>
      </c>
      <c r="U31" s="45">
        <f t="shared" si="7"/>
        <v>0</v>
      </c>
      <c r="V31" s="48">
        <f t="shared" si="7"/>
        <v>0</v>
      </c>
      <c r="W31" s="45">
        <f t="shared" si="7"/>
        <v>0</v>
      </c>
      <c r="X31" s="45">
        <f t="shared" si="7"/>
        <v>0</v>
      </c>
      <c r="Y31" s="45">
        <f t="shared" si="7"/>
        <v>0</v>
      </c>
      <c r="Z31" s="45">
        <f t="shared" si="7"/>
        <v>0</v>
      </c>
      <c r="AA31" s="45">
        <f t="shared" si="7"/>
        <v>0</v>
      </c>
      <c r="AB31" s="45">
        <f t="shared" si="7"/>
        <v>0</v>
      </c>
      <c r="AC31" s="45">
        <f t="shared" si="7"/>
        <v>0</v>
      </c>
      <c r="AD31" s="45">
        <f t="shared" si="7"/>
        <v>0</v>
      </c>
      <c r="AE31" s="45">
        <f t="shared" si="7"/>
        <v>0</v>
      </c>
      <c r="AF31" s="48">
        <f t="shared" si="7"/>
        <v>0</v>
      </c>
      <c r="AG31" s="45">
        <f t="shared" si="7"/>
        <v>0</v>
      </c>
      <c r="AH31" s="45">
        <f t="shared" si="7"/>
        <v>0</v>
      </c>
      <c r="AI31" s="45">
        <f t="shared" si="7"/>
        <v>0</v>
      </c>
      <c r="AJ31" s="45">
        <f t="shared" si="7"/>
        <v>0</v>
      </c>
      <c r="AK31" s="45">
        <f t="shared" si="7"/>
        <v>0</v>
      </c>
      <c r="AL31" s="45">
        <f t="shared" si="7"/>
        <v>0</v>
      </c>
      <c r="AM31" s="45">
        <f t="shared" si="7"/>
        <v>0</v>
      </c>
      <c r="AN31" s="45">
        <f t="shared" si="7"/>
        <v>0</v>
      </c>
      <c r="AO31" s="45">
        <f t="shared" si="7"/>
        <v>0</v>
      </c>
      <c r="AP31" s="48">
        <f t="shared" si="7"/>
        <v>0</v>
      </c>
      <c r="AQ31" s="45">
        <f t="shared" si="7"/>
        <v>0</v>
      </c>
      <c r="AR31" s="45">
        <f t="shared" si="7"/>
        <v>0</v>
      </c>
      <c r="AS31" s="45">
        <f t="shared" si="7"/>
        <v>0</v>
      </c>
      <c r="AT31" s="45">
        <f t="shared" si="7"/>
        <v>0</v>
      </c>
      <c r="AU31" s="45">
        <f t="shared" si="7"/>
        <v>0</v>
      </c>
      <c r="AV31" s="45">
        <f t="shared" si="7"/>
        <v>0</v>
      </c>
      <c r="AW31" s="45">
        <f t="shared" si="7"/>
        <v>0</v>
      </c>
      <c r="AX31" s="45">
        <f t="shared" si="7"/>
        <v>0</v>
      </c>
      <c r="AY31" s="45">
        <f t="shared" si="7"/>
        <v>0</v>
      </c>
      <c r="AZ31" s="48">
        <f t="shared" si="7"/>
        <v>0</v>
      </c>
      <c r="BA31" s="45">
        <f t="shared" si="7"/>
        <v>0</v>
      </c>
      <c r="BB31" s="45">
        <f t="shared" si="7"/>
        <v>0</v>
      </c>
      <c r="BC31" s="45">
        <f t="shared" si="7"/>
        <v>0</v>
      </c>
      <c r="BD31" s="45">
        <f t="shared" si="7"/>
        <v>0</v>
      </c>
      <c r="BE31" s="45">
        <f t="shared" si="7"/>
        <v>0</v>
      </c>
      <c r="BF31" s="45">
        <f t="shared" si="7"/>
        <v>0</v>
      </c>
      <c r="BG31" s="45">
        <f t="shared" si="7"/>
        <v>0</v>
      </c>
      <c r="BH31" s="45">
        <f t="shared" si="7"/>
        <v>0</v>
      </c>
      <c r="BI31" s="45">
        <f t="shared" si="7"/>
        <v>0</v>
      </c>
      <c r="BJ31" s="48">
        <f t="shared" si="7"/>
        <v>0</v>
      </c>
      <c r="BK31" s="46">
        <f t="shared" si="7"/>
        <v>0</v>
      </c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</row>
    <row r="32" spans="1:63" ht="12.75">
      <c r="A32" s="8" t="s">
        <v>81</v>
      </c>
      <c r="B32" s="33" t="s">
        <v>17</v>
      </c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3"/>
    </row>
    <row r="33" spans="1:63" ht="12.75">
      <c r="A33" s="8"/>
      <c r="B33" s="34" t="s">
        <v>107</v>
      </c>
      <c r="C33" s="35">
        <v>0</v>
      </c>
      <c r="D33" s="36">
        <v>0</v>
      </c>
      <c r="E33" s="36">
        <v>0</v>
      </c>
      <c r="F33" s="36">
        <v>0</v>
      </c>
      <c r="G33" s="37">
        <v>0</v>
      </c>
      <c r="H33" s="38">
        <v>0.181179036</v>
      </c>
      <c r="I33" s="36">
        <v>0</v>
      </c>
      <c r="J33" s="36">
        <v>0</v>
      </c>
      <c r="K33" s="36">
        <v>0</v>
      </c>
      <c r="L33" s="39">
        <v>0.775840886</v>
      </c>
      <c r="M33" s="35">
        <v>0</v>
      </c>
      <c r="N33" s="36">
        <v>0</v>
      </c>
      <c r="O33" s="36">
        <v>0</v>
      </c>
      <c r="P33" s="36">
        <v>0</v>
      </c>
      <c r="Q33" s="37">
        <v>0</v>
      </c>
      <c r="R33" s="35">
        <v>0.026293614</v>
      </c>
      <c r="S33" s="36">
        <v>0</v>
      </c>
      <c r="T33" s="36">
        <v>0</v>
      </c>
      <c r="U33" s="36">
        <v>0</v>
      </c>
      <c r="V33" s="39">
        <v>0</v>
      </c>
      <c r="W33" s="35">
        <v>0</v>
      </c>
      <c r="X33" s="36">
        <v>0</v>
      </c>
      <c r="Y33" s="36">
        <v>0</v>
      </c>
      <c r="Z33" s="36">
        <v>0</v>
      </c>
      <c r="AA33" s="37">
        <v>0</v>
      </c>
      <c r="AB33" s="35">
        <v>5.467334725</v>
      </c>
      <c r="AC33" s="36">
        <v>0.24560013899999997</v>
      </c>
      <c r="AD33" s="36">
        <v>0</v>
      </c>
      <c r="AE33" s="36">
        <v>0</v>
      </c>
      <c r="AF33" s="39">
        <v>8.840231813</v>
      </c>
      <c r="AG33" s="35">
        <v>0</v>
      </c>
      <c r="AH33" s="36">
        <v>0</v>
      </c>
      <c r="AI33" s="36">
        <v>0</v>
      </c>
      <c r="AJ33" s="36">
        <v>0</v>
      </c>
      <c r="AK33" s="37">
        <v>0</v>
      </c>
      <c r="AL33" s="35">
        <v>4.260768033</v>
      </c>
      <c r="AM33" s="36">
        <v>0.0021357330000000003</v>
      </c>
      <c r="AN33" s="36">
        <v>0</v>
      </c>
      <c r="AO33" s="36">
        <v>0</v>
      </c>
      <c r="AP33" s="39">
        <v>0.251767963</v>
      </c>
      <c r="AQ33" s="35">
        <v>0</v>
      </c>
      <c r="AR33" s="36">
        <v>0</v>
      </c>
      <c r="AS33" s="36">
        <v>0</v>
      </c>
      <c r="AT33" s="36">
        <v>0</v>
      </c>
      <c r="AU33" s="37">
        <v>0</v>
      </c>
      <c r="AV33" s="35">
        <v>1.1963848580000003</v>
      </c>
      <c r="AW33" s="36">
        <v>0.01536079</v>
      </c>
      <c r="AX33" s="36">
        <v>0</v>
      </c>
      <c r="AY33" s="36">
        <v>0</v>
      </c>
      <c r="AZ33" s="39">
        <v>0.2076863</v>
      </c>
      <c r="BA33" s="35">
        <v>0</v>
      </c>
      <c r="BB33" s="36">
        <v>0</v>
      </c>
      <c r="BC33" s="36">
        <v>0</v>
      </c>
      <c r="BD33" s="36">
        <v>0</v>
      </c>
      <c r="BE33" s="37">
        <v>0</v>
      </c>
      <c r="BF33" s="35">
        <v>0.12200076200000001</v>
      </c>
      <c r="BG33" s="36">
        <v>0</v>
      </c>
      <c r="BH33" s="36">
        <v>0</v>
      </c>
      <c r="BI33" s="36">
        <v>0</v>
      </c>
      <c r="BJ33" s="39">
        <v>0</v>
      </c>
      <c r="BK33" s="40">
        <f>SUM(C33:BJ33)</f>
        <v>21.592584652</v>
      </c>
    </row>
    <row r="34" spans="1:63" ht="12.75">
      <c r="A34" s="8"/>
      <c r="B34" s="34" t="s">
        <v>90</v>
      </c>
      <c r="C34" s="35">
        <f>SUM(C33)</f>
        <v>0</v>
      </c>
      <c r="D34" s="35">
        <f aca="true" t="shared" si="8" ref="D34:BK34">SUM(D33)</f>
        <v>0</v>
      </c>
      <c r="E34" s="35">
        <f t="shared" si="8"/>
        <v>0</v>
      </c>
      <c r="F34" s="35">
        <f t="shared" si="8"/>
        <v>0</v>
      </c>
      <c r="G34" s="40">
        <f t="shared" si="8"/>
        <v>0</v>
      </c>
      <c r="H34" s="38">
        <f t="shared" si="8"/>
        <v>0.181179036</v>
      </c>
      <c r="I34" s="35">
        <f t="shared" si="8"/>
        <v>0</v>
      </c>
      <c r="J34" s="35">
        <f t="shared" si="8"/>
        <v>0</v>
      </c>
      <c r="K34" s="35">
        <f t="shared" si="8"/>
        <v>0</v>
      </c>
      <c r="L34" s="41">
        <f t="shared" si="8"/>
        <v>0.775840886</v>
      </c>
      <c r="M34" s="35">
        <f t="shared" si="8"/>
        <v>0</v>
      </c>
      <c r="N34" s="35">
        <f t="shared" si="8"/>
        <v>0</v>
      </c>
      <c r="O34" s="35">
        <f t="shared" si="8"/>
        <v>0</v>
      </c>
      <c r="P34" s="35">
        <f t="shared" si="8"/>
        <v>0</v>
      </c>
      <c r="Q34" s="35">
        <f t="shared" si="8"/>
        <v>0</v>
      </c>
      <c r="R34" s="35">
        <f t="shared" si="8"/>
        <v>0.026293614</v>
      </c>
      <c r="S34" s="35">
        <f t="shared" si="8"/>
        <v>0</v>
      </c>
      <c r="T34" s="35">
        <f t="shared" si="8"/>
        <v>0</v>
      </c>
      <c r="U34" s="35">
        <f t="shared" si="8"/>
        <v>0</v>
      </c>
      <c r="V34" s="41">
        <f t="shared" si="8"/>
        <v>0</v>
      </c>
      <c r="W34" s="35">
        <f t="shared" si="8"/>
        <v>0</v>
      </c>
      <c r="X34" s="35">
        <f t="shared" si="8"/>
        <v>0</v>
      </c>
      <c r="Y34" s="35">
        <f t="shared" si="8"/>
        <v>0</v>
      </c>
      <c r="Z34" s="35">
        <f t="shared" si="8"/>
        <v>0</v>
      </c>
      <c r="AA34" s="35">
        <f t="shared" si="8"/>
        <v>0</v>
      </c>
      <c r="AB34" s="35">
        <f t="shared" si="8"/>
        <v>5.467334725</v>
      </c>
      <c r="AC34" s="35">
        <f t="shared" si="8"/>
        <v>0.24560013899999997</v>
      </c>
      <c r="AD34" s="35">
        <f t="shared" si="8"/>
        <v>0</v>
      </c>
      <c r="AE34" s="35">
        <f t="shared" si="8"/>
        <v>0</v>
      </c>
      <c r="AF34" s="41">
        <f t="shared" si="8"/>
        <v>8.840231813</v>
      </c>
      <c r="AG34" s="35">
        <f t="shared" si="8"/>
        <v>0</v>
      </c>
      <c r="AH34" s="35">
        <f t="shared" si="8"/>
        <v>0</v>
      </c>
      <c r="AI34" s="35">
        <f t="shared" si="8"/>
        <v>0</v>
      </c>
      <c r="AJ34" s="35">
        <f t="shared" si="8"/>
        <v>0</v>
      </c>
      <c r="AK34" s="35">
        <f t="shared" si="8"/>
        <v>0</v>
      </c>
      <c r="AL34" s="35">
        <f t="shared" si="8"/>
        <v>4.260768033</v>
      </c>
      <c r="AM34" s="35">
        <f t="shared" si="8"/>
        <v>0.0021357330000000003</v>
      </c>
      <c r="AN34" s="35">
        <f t="shared" si="8"/>
        <v>0</v>
      </c>
      <c r="AO34" s="35">
        <f t="shared" si="8"/>
        <v>0</v>
      </c>
      <c r="AP34" s="41">
        <f t="shared" si="8"/>
        <v>0.251767963</v>
      </c>
      <c r="AQ34" s="35">
        <f t="shared" si="8"/>
        <v>0</v>
      </c>
      <c r="AR34" s="35">
        <f t="shared" si="8"/>
        <v>0</v>
      </c>
      <c r="AS34" s="35">
        <f t="shared" si="8"/>
        <v>0</v>
      </c>
      <c r="AT34" s="35">
        <f t="shared" si="8"/>
        <v>0</v>
      </c>
      <c r="AU34" s="35">
        <f t="shared" si="8"/>
        <v>0</v>
      </c>
      <c r="AV34" s="35">
        <f t="shared" si="8"/>
        <v>1.1963848580000003</v>
      </c>
      <c r="AW34" s="35">
        <f t="shared" si="8"/>
        <v>0.01536079</v>
      </c>
      <c r="AX34" s="35">
        <f t="shared" si="8"/>
        <v>0</v>
      </c>
      <c r="AY34" s="35">
        <f t="shared" si="8"/>
        <v>0</v>
      </c>
      <c r="AZ34" s="41">
        <f t="shared" si="8"/>
        <v>0.2076863</v>
      </c>
      <c r="BA34" s="35">
        <f t="shared" si="8"/>
        <v>0</v>
      </c>
      <c r="BB34" s="35">
        <f t="shared" si="8"/>
        <v>0</v>
      </c>
      <c r="BC34" s="35">
        <f t="shared" si="8"/>
        <v>0</v>
      </c>
      <c r="BD34" s="35">
        <f t="shared" si="8"/>
        <v>0</v>
      </c>
      <c r="BE34" s="35">
        <f t="shared" si="8"/>
        <v>0</v>
      </c>
      <c r="BF34" s="35">
        <f t="shared" si="8"/>
        <v>0.12200076200000001</v>
      </c>
      <c r="BG34" s="35">
        <f t="shared" si="8"/>
        <v>0</v>
      </c>
      <c r="BH34" s="35">
        <f t="shared" si="8"/>
        <v>0</v>
      </c>
      <c r="BI34" s="35">
        <f t="shared" si="8"/>
        <v>0</v>
      </c>
      <c r="BJ34" s="41">
        <f t="shared" si="8"/>
        <v>0</v>
      </c>
      <c r="BK34" s="40">
        <f t="shared" si="8"/>
        <v>21.592584652</v>
      </c>
    </row>
    <row r="35" spans="1:63" ht="12.75">
      <c r="A35" s="8"/>
      <c r="B35" s="42" t="s">
        <v>88</v>
      </c>
      <c r="C35" s="35">
        <f>C31+C34</f>
        <v>0</v>
      </c>
      <c r="D35" s="35">
        <f aca="true" t="shared" si="9" ref="D35:BK35">D31+D34</f>
        <v>0</v>
      </c>
      <c r="E35" s="35">
        <f t="shared" si="9"/>
        <v>0</v>
      </c>
      <c r="F35" s="35">
        <f t="shared" si="9"/>
        <v>0</v>
      </c>
      <c r="G35" s="40">
        <f t="shared" si="9"/>
        <v>0</v>
      </c>
      <c r="H35" s="38">
        <f t="shared" si="9"/>
        <v>0.181179036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41">
        <f t="shared" si="9"/>
        <v>0.775840886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0.026293614</v>
      </c>
      <c r="S35" s="35">
        <f t="shared" si="9"/>
        <v>0</v>
      </c>
      <c r="T35" s="35">
        <f t="shared" si="9"/>
        <v>0</v>
      </c>
      <c r="U35" s="35">
        <f t="shared" si="9"/>
        <v>0</v>
      </c>
      <c r="V35" s="41">
        <f t="shared" si="9"/>
        <v>0</v>
      </c>
      <c r="W35" s="35">
        <f t="shared" si="9"/>
        <v>0</v>
      </c>
      <c r="X35" s="35">
        <f t="shared" si="9"/>
        <v>0</v>
      </c>
      <c r="Y35" s="35">
        <f t="shared" si="9"/>
        <v>0</v>
      </c>
      <c r="Z35" s="35">
        <f t="shared" si="9"/>
        <v>0</v>
      </c>
      <c r="AA35" s="35">
        <f t="shared" si="9"/>
        <v>0</v>
      </c>
      <c r="AB35" s="35">
        <f t="shared" si="9"/>
        <v>5.467334725</v>
      </c>
      <c r="AC35" s="35">
        <f t="shared" si="9"/>
        <v>0.24560013899999997</v>
      </c>
      <c r="AD35" s="35">
        <f t="shared" si="9"/>
        <v>0</v>
      </c>
      <c r="AE35" s="35">
        <f t="shared" si="9"/>
        <v>0</v>
      </c>
      <c r="AF35" s="41">
        <f t="shared" si="9"/>
        <v>8.840231813</v>
      </c>
      <c r="AG35" s="35">
        <f t="shared" si="9"/>
        <v>0</v>
      </c>
      <c r="AH35" s="35">
        <f t="shared" si="9"/>
        <v>0</v>
      </c>
      <c r="AI35" s="35">
        <f t="shared" si="9"/>
        <v>0</v>
      </c>
      <c r="AJ35" s="35">
        <f t="shared" si="9"/>
        <v>0</v>
      </c>
      <c r="AK35" s="35">
        <f t="shared" si="9"/>
        <v>0</v>
      </c>
      <c r="AL35" s="35">
        <f t="shared" si="9"/>
        <v>4.260768033</v>
      </c>
      <c r="AM35" s="35">
        <f t="shared" si="9"/>
        <v>0.0021357330000000003</v>
      </c>
      <c r="AN35" s="35">
        <f t="shared" si="9"/>
        <v>0</v>
      </c>
      <c r="AO35" s="35">
        <f t="shared" si="9"/>
        <v>0</v>
      </c>
      <c r="AP35" s="41">
        <f t="shared" si="9"/>
        <v>0.251767963</v>
      </c>
      <c r="AQ35" s="35">
        <f t="shared" si="9"/>
        <v>0</v>
      </c>
      <c r="AR35" s="35">
        <f t="shared" si="9"/>
        <v>0</v>
      </c>
      <c r="AS35" s="35">
        <f t="shared" si="9"/>
        <v>0</v>
      </c>
      <c r="AT35" s="35">
        <f t="shared" si="9"/>
        <v>0</v>
      </c>
      <c r="AU35" s="35">
        <f t="shared" si="9"/>
        <v>0</v>
      </c>
      <c r="AV35" s="35">
        <f t="shared" si="9"/>
        <v>1.1963848580000003</v>
      </c>
      <c r="AW35" s="35">
        <f t="shared" si="9"/>
        <v>0.01536079</v>
      </c>
      <c r="AX35" s="35">
        <f t="shared" si="9"/>
        <v>0</v>
      </c>
      <c r="AY35" s="35">
        <f t="shared" si="9"/>
        <v>0</v>
      </c>
      <c r="AZ35" s="41">
        <f t="shared" si="9"/>
        <v>0.2076863</v>
      </c>
      <c r="BA35" s="35">
        <f t="shared" si="9"/>
        <v>0</v>
      </c>
      <c r="BB35" s="35">
        <f t="shared" si="9"/>
        <v>0</v>
      </c>
      <c r="BC35" s="35">
        <f t="shared" si="9"/>
        <v>0</v>
      </c>
      <c r="BD35" s="35">
        <f t="shared" si="9"/>
        <v>0</v>
      </c>
      <c r="BE35" s="35">
        <f t="shared" si="9"/>
        <v>0</v>
      </c>
      <c r="BF35" s="35">
        <f t="shared" si="9"/>
        <v>0.12200076200000001</v>
      </c>
      <c r="BG35" s="35">
        <f t="shared" si="9"/>
        <v>0</v>
      </c>
      <c r="BH35" s="35">
        <f t="shared" si="9"/>
        <v>0</v>
      </c>
      <c r="BI35" s="35">
        <f t="shared" si="9"/>
        <v>0</v>
      </c>
      <c r="BJ35" s="41">
        <f t="shared" si="9"/>
        <v>0</v>
      </c>
      <c r="BK35" s="40">
        <f t="shared" si="9"/>
        <v>21.592584652</v>
      </c>
    </row>
    <row r="36" spans="1:63" ht="3" customHeight="1">
      <c r="A36" s="8"/>
      <c r="B36" s="33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3"/>
    </row>
    <row r="37" spans="1:63" ht="12.75">
      <c r="A37" s="8" t="s">
        <v>18</v>
      </c>
      <c r="B37" s="31" t="s">
        <v>8</v>
      </c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3"/>
    </row>
    <row r="38" spans="1:63" ht="12.75">
      <c r="A38" s="8" t="s">
        <v>80</v>
      </c>
      <c r="B38" s="33" t="s">
        <v>19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3"/>
    </row>
    <row r="39" spans="1:63" ht="12.75">
      <c r="A39" s="8"/>
      <c r="B39" s="34" t="s">
        <v>40</v>
      </c>
      <c r="C39" s="35">
        <v>0</v>
      </c>
      <c r="D39" s="35">
        <v>0</v>
      </c>
      <c r="E39" s="35">
        <v>0</v>
      </c>
      <c r="F39" s="35">
        <v>0</v>
      </c>
      <c r="G39" s="40">
        <v>0</v>
      </c>
      <c r="H39" s="38">
        <v>0</v>
      </c>
      <c r="I39" s="35">
        <v>0</v>
      </c>
      <c r="J39" s="35">
        <v>0</v>
      </c>
      <c r="K39" s="35">
        <v>0</v>
      </c>
      <c r="L39" s="41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41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41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41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41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41">
        <v>0</v>
      </c>
      <c r="BK39" s="40">
        <v>0</v>
      </c>
    </row>
    <row r="40" spans="1:63" ht="12.75">
      <c r="A40" s="8"/>
      <c r="B40" s="42" t="s">
        <v>87</v>
      </c>
      <c r="C40" s="35">
        <f>SUM(C39)</f>
        <v>0</v>
      </c>
      <c r="D40" s="35">
        <f aca="true" t="shared" si="10" ref="D40:BK40">SUM(D39)</f>
        <v>0</v>
      </c>
      <c r="E40" s="35">
        <f t="shared" si="10"/>
        <v>0</v>
      </c>
      <c r="F40" s="35">
        <f t="shared" si="10"/>
        <v>0</v>
      </c>
      <c r="G40" s="40">
        <f t="shared" si="10"/>
        <v>0</v>
      </c>
      <c r="H40" s="38">
        <f t="shared" si="10"/>
        <v>0</v>
      </c>
      <c r="I40" s="35">
        <f t="shared" si="10"/>
        <v>0</v>
      </c>
      <c r="J40" s="35">
        <f t="shared" si="10"/>
        <v>0</v>
      </c>
      <c r="K40" s="35">
        <f t="shared" si="10"/>
        <v>0</v>
      </c>
      <c r="L40" s="41">
        <f t="shared" si="10"/>
        <v>0</v>
      </c>
      <c r="M40" s="35">
        <f t="shared" si="10"/>
        <v>0</v>
      </c>
      <c r="N40" s="35">
        <f t="shared" si="10"/>
        <v>0</v>
      </c>
      <c r="O40" s="35">
        <f t="shared" si="10"/>
        <v>0</v>
      </c>
      <c r="P40" s="35">
        <f t="shared" si="10"/>
        <v>0</v>
      </c>
      <c r="Q40" s="35">
        <f t="shared" si="10"/>
        <v>0</v>
      </c>
      <c r="R40" s="35">
        <f t="shared" si="10"/>
        <v>0</v>
      </c>
      <c r="S40" s="35">
        <f t="shared" si="10"/>
        <v>0</v>
      </c>
      <c r="T40" s="35">
        <f t="shared" si="10"/>
        <v>0</v>
      </c>
      <c r="U40" s="35">
        <f t="shared" si="10"/>
        <v>0</v>
      </c>
      <c r="V40" s="41">
        <f t="shared" si="10"/>
        <v>0</v>
      </c>
      <c r="W40" s="35">
        <f t="shared" si="10"/>
        <v>0</v>
      </c>
      <c r="X40" s="35">
        <f t="shared" si="10"/>
        <v>0</v>
      </c>
      <c r="Y40" s="35">
        <f t="shared" si="10"/>
        <v>0</v>
      </c>
      <c r="Z40" s="35">
        <f t="shared" si="10"/>
        <v>0</v>
      </c>
      <c r="AA40" s="35">
        <f t="shared" si="10"/>
        <v>0</v>
      </c>
      <c r="AB40" s="35">
        <f t="shared" si="10"/>
        <v>0</v>
      </c>
      <c r="AC40" s="35">
        <f t="shared" si="10"/>
        <v>0</v>
      </c>
      <c r="AD40" s="35">
        <f t="shared" si="10"/>
        <v>0</v>
      </c>
      <c r="AE40" s="35">
        <f t="shared" si="10"/>
        <v>0</v>
      </c>
      <c r="AF40" s="41">
        <f t="shared" si="10"/>
        <v>0</v>
      </c>
      <c r="AG40" s="35">
        <f t="shared" si="10"/>
        <v>0</v>
      </c>
      <c r="AH40" s="35">
        <f t="shared" si="10"/>
        <v>0</v>
      </c>
      <c r="AI40" s="35">
        <f t="shared" si="10"/>
        <v>0</v>
      </c>
      <c r="AJ40" s="35">
        <f t="shared" si="10"/>
        <v>0</v>
      </c>
      <c r="AK40" s="35">
        <f t="shared" si="10"/>
        <v>0</v>
      </c>
      <c r="AL40" s="35">
        <f t="shared" si="10"/>
        <v>0</v>
      </c>
      <c r="AM40" s="35">
        <f t="shared" si="10"/>
        <v>0</v>
      </c>
      <c r="AN40" s="35">
        <f t="shared" si="10"/>
        <v>0</v>
      </c>
      <c r="AO40" s="35">
        <f t="shared" si="10"/>
        <v>0</v>
      </c>
      <c r="AP40" s="41">
        <f t="shared" si="10"/>
        <v>0</v>
      </c>
      <c r="AQ40" s="35">
        <f t="shared" si="10"/>
        <v>0</v>
      </c>
      <c r="AR40" s="35">
        <f t="shared" si="10"/>
        <v>0</v>
      </c>
      <c r="AS40" s="35">
        <f t="shared" si="10"/>
        <v>0</v>
      </c>
      <c r="AT40" s="35">
        <f t="shared" si="10"/>
        <v>0</v>
      </c>
      <c r="AU40" s="35">
        <f t="shared" si="10"/>
        <v>0</v>
      </c>
      <c r="AV40" s="35">
        <f t="shared" si="10"/>
        <v>0</v>
      </c>
      <c r="AW40" s="35">
        <f t="shared" si="10"/>
        <v>0</v>
      </c>
      <c r="AX40" s="35">
        <f t="shared" si="10"/>
        <v>0</v>
      </c>
      <c r="AY40" s="35">
        <f t="shared" si="10"/>
        <v>0</v>
      </c>
      <c r="AZ40" s="41">
        <f t="shared" si="10"/>
        <v>0</v>
      </c>
      <c r="BA40" s="35">
        <f t="shared" si="10"/>
        <v>0</v>
      </c>
      <c r="BB40" s="35">
        <f t="shared" si="10"/>
        <v>0</v>
      </c>
      <c r="BC40" s="35">
        <f t="shared" si="10"/>
        <v>0</v>
      </c>
      <c r="BD40" s="35">
        <f t="shared" si="10"/>
        <v>0</v>
      </c>
      <c r="BE40" s="35">
        <f t="shared" si="10"/>
        <v>0</v>
      </c>
      <c r="BF40" s="35">
        <f t="shared" si="10"/>
        <v>0</v>
      </c>
      <c r="BG40" s="35">
        <f t="shared" si="10"/>
        <v>0</v>
      </c>
      <c r="BH40" s="35">
        <f t="shared" si="10"/>
        <v>0</v>
      </c>
      <c r="BI40" s="35">
        <f t="shared" si="10"/>
        <v>0</v>
      </c>
      <c r="BJ40" s="41">
        <f t="shared" si="10"/>
        <v>0</v>
      </c>
      <c r="BK40" s="40">
        <f t="shared" si="10"/>
        <v>0</v>
      </c>
    </row>
    <row r="41" spans="1:63" ht="2.25" customHeight="1">
      <c r="A41" s="8"/>
      <c r="B41" s="33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3"/>
    </row>
    <row r="42" spans="1:63" ht="12.75">
      <c r="A42" s="8" t="s">
        <v>4</v>
      </c>
      <c r="B42" s="31" t="s">
        <v>9</v>
      </c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3"/>
    </row>
    <row r="43" spans="1:63" ht="12.75">
      <c r="A43" s="8" t="s">
        <v>80</v>
      </c>
      <c r="B43" s="33" t="s">
        <v>20</v>
      </c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3"/>
    </row>
    <row r="44" spans="1:63" ht="12.75">
      <c r="A44" s="8"/>
      <c r="B44" s="34" t="s">
        <v>40</v>
      </c>
      <c r="C44" s="35">
        <v>0</v>
      </c>
      <c r="D44" s="35">
        <v>0</v>
      </c>
      <c r="E44" s="35">
        <v>0</v>
      </c>
      <c r="F44" s="35">
        <v>0</v>
      </c>
      <c r="G44" s="40">
        <v>0</v>
      </c>
      <c r="H44" s="38">
        <v>0</v>
      </c>
      <c r="I44" s="35">
        <v>0</v>
      </c>
      <c r="J44" s="35">
        <v>0</v>
      </c>
      <c r="K44" s="35">
        <v>0</v>
      </c>
      <c r="L44" s="41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41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41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41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41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41">
        <v>0</v>
      </c>
      <c r="BK44" s="40">
        <v>0</v>
      </c>
    </row>
    <row r="45" spans="1:63" ht="12.75">
      <c r="A45" s="8"/>
      <c r="B45" s="34" t="s">
        <v>89</v>
      </c>
      <c r="C45" s="35">
        <f>SUM(C44)</f>
        <v>0</v>
      </c>
      <c r="D45" s="35">
        <f aca="true" t="shared" si="11" ref="D45:BK45">SUM(D44)</f>
        <v>0</v>
      </c>
      <c r="E45" s="35">
        <f t="shared" si="11"/>
        <v>0</v>
      </c>
      <c r="F45" s="35">
        <f t="shared" si="11"/>
        <v>0</v>
      </c>
      <c r="G45" s="40">
        <f t="shared" si="11"/>
        <v>0</v>
      </c>
      <c r="H45" s="38">
        <f t="shared" si="11"/>
        <v>0</v>
      </c>
      <c r="I45" s="35">
        <f t="shared" si="11"/>
        <v>0</v>
      </c>
      <c r="J45" s="35">
        <f t="shared" si="11"/>
        <v>0</v>
      </c>
      <c r="K45" s="35">
        <f t="shared" si="11"/>
        <v>0</v>
      </c>
      <c r="L45" s="41">
        <f t="shared" si="11"/>
        <v>0</v>
      </c>
      <c r="M45" s="35">
        <f t="shared" si="11"/>
        <v>0</v>
      </c>
      <c r="N45" s="35">
        <f t="shared" si="11"/>
        <v>0</v>
      </c>
      <c r="O45" s="35">
        <f t="shared" si="11"/>
        <v>0</v>
      </c>
      <c r="P45" s="35">
        <f t="shared" si="11"/>
        <v>0</v>
      </c>
      <c r="Q45" s="35">
        <f t="shared" si="11"/>
        <v>0</v>
      </c>
      <c r="R45" s="35">
        <f t="shared" si="11"/>
        <v>0</v>
      </c>
      <c r="S45" s="35">
        <f t="shared" si="11"/>
        <v>0</v>
      </c>
      <c r="T45" s="35">
        <f t="shared" si="11"/>
        <v>0</v>
      </c>
      <c r="U45" s="35">
        <f t="shared" si="11"/>
        <v>0</v>
      </c>
      <c r="V45" s="41">
        <f t="shared" si="11"/>
        <v>0</v>
      </c>
      <c r="W45" s="35">
        <f t="shared" si="11"/>
        <v>0</v>
      </c>
      <c r="X45" s="35">
        <f t="shared" si="11"/>
        <v>0</v>
      </c>
      <c r="Y45" s="35">
        <f t="shared" si="11"/>
        <v>0</v>
      </c>
      <c r="Z45" s="35">
        <f t="shared" si="11"/>
        <v>0</v>
      </c>
      <c r="AA45" s="35">
        <f t="shared" si="11"/>
        <v>0</v>
      </c>
      <c r="AB45" s="35">
        <f t="shared" si="11"/>
        <v>0</v>
      </c>
      <c r="AC45" s="35">
        <f t="shared" si="11"/>
        <v>0</v>
      </c>
      <c r="AD45" s="35">
        <f t="shared" si="11"/>
        <v>0</v>
      </c>
      <c r="AE45" s="35">
        <f t="shared" si="11"/>
        <v>0</v>
      </c>
      <c r="AF45" s="41">
        <f t="shared" si="11"/>
        <v>0</v>
      </c>
      <c r="AG45" s="35">
        <f t="shared" si="11"/>
        <v>0</v>
      </c>
      <c r="AH45" s="35">
        <f t="shared" si="11"/>
        <v>0</v>
      </c>
      <c r="AI45" s="35">
        <f t="shared" si="11"/>
        <v>0</v>
      </c>
      <c r="AJ45" s="35">
        <f t="shared" si="11"/>
        <v>0</v>
      </c>
      <c r="AK45" s="35">
        <f t="shared" si="11"/>
        <v>0</v>
      </c>
      <c r="AL45" s="35">
        <f t="shared" si="11"/>
        <v>0</v>
      </c>
      <c r="AM45" s="35">
        <f t="shared" si="11"/>
        <v>0</v>
      </c>
      <c r="AN45" s="35">
        <f t="shared" si="11"/>
        <v>0</v>
      </c>
      <c r="AO45" s="35">
        <f t="shared" si="11"/>
        <v>0</v>
      </c>
      <c r="AP45" s="41">
        <f t="shared" si="11"/>
        <v>0</v>
      </c>
      <c r="AQ45" s="35">
        <f t="shared" si="11"/>
        <v>0</v>
      </c>
      <c r="AR45" s="35">
        <f t="shared" si="11"/>
        <v>0</v>
      </c>
      <c r="AS45" s="35">
        <f t="shared" si="11"/>
        <v>0</v>
      </c>
      <c r="AT45" s="35">
        <f t="shared" si="11"/>
        <v>0</v>
      </c>
      <c r="AU45" s="35">
        <f t="shared" si="11"/>
        <v>0</v>
      </c>
      <c r="AV45" s="35">
        <f t="shared" si="11"/>
        <v>0</v>
      </c>
      <c r="AW45" s="35">
        <f t="shared" si="11"/>
        <v>0</v>
      </c>
      <c r="AX45" s="35">
        <f t="shared" si="11"/>
        <v>0</v>
      </c>
      <c r="AY45" s="35">
        <f t="shared" si="11"/>
        <v>0</v>
      </c>
      <c r="AZ45" s="41">
        <f t="shared" si="11"/>
        <v>0</v>
      </c>
      <c r="BA45" s="35">
        <f t="shared" si="11"/>
        <v>0</v>
      </c>
      <c r="BB45" s="35">
        <f t="shared" si="11"/>
        <v>0</v>
      </c>
      <c r="BC45" s="35">
        <f t="shared" si="11"/>
        <v>0</v>
      </c>
      <c r="BD45" s="35">
        <f t="shared" si="11"/>
        <v>0</v>
      </c>
      <c r="BE45" s="35">
        <f t="shared" si="11"/>
        <v>0</v>
      </c>
      <c r="BF45" s="35">
        <f t="shared" si="11"/>
        <v>0</v>
      </c>
      <c r="BG45" s="35">
        <f t="shared" si="11"/>
        <v>0</v>
      </c>
      <c r="BH45" s="35">
        <f t="shared" si="11"/>
        <v>0</v>
      </c>
      <c r="BI45" s="35">
        <f t="shared" si="11"/>
        <v>0</v>
      </c>
      <c r="BJ45" s="41">
        <f t="shared" si="11"/>
        <v>0</v>
      </c>
      <c r="BK45" s="40">
        <f t="shared" si="11"/>
        <v>0</v>
      </c>
    </row>
    <row r="46" spans="1:63" ht="12.75">
      <c r="A46" s="8" t="s">
        <v>81</v>
      </c>
      <c r="B46" s="33" t="s">
        <v>21</v>
      </c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3"/>
    </row>
    <row r="47" spans="1:63" ht="12.75">
      <c r="A47" s="8"/>
      <c r="B47" s="34" t="s">
        <v>110</v>
      </c>
      <c r="C47" s="35">
        <v>0</v>
      </c>
      <c r="D47" s="36">
        <v>0</v>
      </c>
      <c r="E47" s="36">
        <v>0</v>
      </c>
      <c r="F47" s="36">
        <v>0</v>
      </c>
      <c r="G47" s="37">
        <v>0</v>
      </c>
      <c r="H47" s="38">
        <v>0</v>
      </c>
      <c r="I47" s="36">
        <v>0</v>
      </c>
      <c r="J47" s="36">
        <v>0</v>
      </c>
      <c r="K47" s="36">
        <v>0</v>
      </c>
      <c r="L47" s="39">
        <v>0</v>
      </c>
      <c r="M47" s="35">
        <v>0</v>
      </c>
      <c r="N47" s="36">
        <v>0</v>
      </c>
      <c r="O47" s="36">
        <v>0</v>
      </c>
      <c r="P47" s="36">
        <v>0</v>
      </c>
      <c r="Q47" s="37">
        <v>0</v>
      </c>
      <c r="R47" s="35">
        <v>0</v>
      </c>
      <c r="S47" s="36">
        <v>0</v>
      </c>
      <c r="T47" s="36">
        <v>0</v>
      </c>
      <c r="U47" s="36">
        <v>0</v>
      </c>
      <c r="V47" s="39">
        <v>0</v>
      </c>
      <c r="W47" s="35">
        <v>0</v>
      </c>
      <c r="X47" s="36">
        <v>0</v>
      </c>
      <c r="Y47" s="36">
        <v>0</v>
      </c>
      <c r="Z47" s="36">
        <v>0</v>
      </c>
      <c r="AA47" s="37">
        <v>0</v>
      </c>
      <c r="AB47" s="35">
        <v>0</v>
      </c>
      <c r="AC47" s="36">
        <v>0</v>
      </c>
      <c r="AD47" s="36">
        <v>0</v>
      </c>
      <c r="AE47" s="36">
        <v>0</v>
      </c>
      <c r="AF47" s="39">
        <v>0</v>
      </c>
      <c r="AG47" s="35">
        <v>0</v>
      </c>
      <c r="AH47" s="36">
        <v>0</v>
      </c>
      <c r="AI47" s="36">
        <v>0</v>
      </c>
      <c r="AJ47" s="36">
        <v>0</v>
      </c>
      <c r="AK47" s="37">
        <v>0</v>
      </c>
      <c r="AL47" s="35">
        <v>0</v>
      </c>
      <c r="AM47" s="36">
        <v>0</v>
      </c>
      <c r="AN47" s="36">
        <v>0</v>
      </c>
      <c r="AO47" s="36">
        <v>0</v>
      </c>
      <c r="AP47" s="39">
        <v>0</v>
      </c>
      <c r="AQ47" s="35">
        <v>0</v>
      </c>
      <c r="AR47" s="36">
        <v>0</v>
      </c>
      <c r="AS47" s="36">
        <v>0</v>
      </c>
      <c r="AT47" s="36">
        <v>0</v>
      </c>
      <c r="AU47" s="37">
        <v>0</v>
      </c>
      <c r="AV47" s="35">
        <v>0</v>
      </c>
      <c r="AW47" s="49">
        <v>0.34682244700000003</v>
      </c>
      <c r="AX47" s="36">
        <v>0</v>
      </c>
      <c r="AY47" s="36">
        <v>0</v>
      </c>
      <c r="AZ47" s="39">
        <v>7.362247337</v>
      </c>
      <c r="BA47" s="35">
        <v>0</v>
      </c>
      <c r="BB47" s="36">
        <v>0</v>
      </c>
      <c r="BC47" s="36">
        <v>0</v>
      </c>
      <c r="BD47" s="36">
        <v>0</v>
      </c>
      <c r="BE47" s="37">
        <v>0</v>
      </c>
      <c r="BF47" s="35">
        <v>0</v>
      </c>
      <c r="BG47" s="36">
        <v>0</v>
      </c>
      <c r="BH47" s="36">
        <v>0</v>
      </c>
      <c r="BI47" s="36">
        <v>0</v>
      </c>
      <c r="BJ47" s="39">
        <v>0</v>
      </c>
      <c r="BK47" s="40">
        <f>SUM(C47:BJ47)</f>
        <v>7.709069784</v>
      </c>
    </row>
    <row r="48" spans="1:63" ht="12.75">
      <c r="A48" s="8"/>
      <c r="B48" s="34" t="s">
        <v>90</v>
      </c>
      <c r="C48" s="35">
        <f>SUM(C47)</f>
        <v>0</v>
      </c>
      <c r="D48" s="35">
        <f aca="true" t="shared" si="12" ref="D48:BK48">SUM(D47)</f>
        <v>0</v>
      </c>
      <c r="E48" s="35">
        <f t="shared" si="12"/>
        <v>0</v>
      </c>
      <c r="F48" s="35">
        <f t="shared" si="12"/>
        <v>0</v>
      </c>
      <c r="G48" s="40">
        <f t="shared" si="12"/>
        <v>0</v>
      </c>
      <c r="H48" s="38">
        <f t="shared" si="12"/>
        <v>0</v>
      </c>
      <c r="I48" s="35">
        <f t="shared" si="12"/>
        <v>0</v>
      </c>
      <c r="J48" s="35">
        <f t="shared" si="12"/>
        <v>0</v>
      </c>
      <c r="K48" s="35">
        <f t="shared" si="12"/>
        <v>0</v>
      </c>
      <c r="L48" s="41">
        <f t="shared" si="12"/>
        <v>0</v>
      </c>
      <c r="M48" s="35">
        <f t="shared" si="12"/>
        <v>0</v>
      </c>
      <c r="N48" s="35">
        <f t="shared" si="12"/>
        <v>0</v>
      </c>
      <c r="O48" s="35">
        <f t="shared" si="12"/>
        <v>0</v>
      </c>
      <c r="P48" s="35">
        <f t="shared" si="12"/>
        <v>0</v>
      </c>
      <c r="Q48" s="35">
        <f t="shared" si="12"/>
        <v>0</v>
      </c>
      <c r="R48" s="35">
        <f t="shared" si="12"/>
        <v>0</v>
      </c>
      <c r="S48" s="35">
        <f t="shared" si="12"/>
        <v>0</v>
      </c>
      <c r="T48" s="35">
        <f t="shared" si="12"/>
        <v>0</v>
      </c>
      <c r="U48" s="35">
        <f t="shared" si="12"/>
        <v>0</v>
      </c>
      <c r="V48" s="41">
        <f t="shared" si="12"/>
        <v>0</v>
      </c>
      <c r="W48" s="35">
        <f t="shared" si="12"/>
        <v>0</v>
      </c>
      <c r="X48" s="35">
        <f t="shared" si="12"/>
        <v>0</v>
      </c>
      <c r="Y48" s="35">
        <f t="shared" si="12"/>
        <v>0</v>
      </c>
      <c r="Z48" s="35">
        <f t="shared" si="12"/>
        <v>0</v>
      </c>
      <c r="AA48" s="35">
        <f t="shared" si="12"/>
        <v>0</v>
      </c>
      <c r="AB48" s="35">
        <f t="shared" si="12"/>
        <v>0</v>
      </c>
      <c r="AC48" s="35">
        <f t="shared" si="12"/>
        <v>0</v>
      </c>
      <c r="AD48" s="35">
        <f t="shared" si="12"/>
        <v>0</v>
      </c>
      <c r="AE48" s="35">
        <f t="shared" si="12"/>
        <v>0</v>
      </c>
      <c r="AF48" s="41">
        <f t="shared" si="12"/>
        <v>0</v>
      </c>
      <c r="AG48" s="35">
        <f t="shared" si="12"/>
        <v>0</v>
      </c>
      <c r="AH48" s="35">
        <f t="shared" si="12"/>
        <v>0</v>
      </c>
      <c r="AI48" s="35">
        <f t="shared" si="12"/>
        <v>0</v>
      </c>
      <c r="AJ48" s="35">
        <f t="shared" si="12"/>
        <v>0</v>
      </c>
      <c r="AK48" s="35">
        <f t="shared" si="12"/>
        <v>0</v>
      </c>
      <c r="AL48" s="35">
        <f t="shared" si="12"/>
        <v>0</v>
      </c>
      <c r="AM48" s="35">
        <f t="shared" si="12"/>
        <v>0</v>
      </c>
      <c r="AN48" s="35">
        <f t="shared" si="12"/>
        <v>0</v>
      </c>
      <c r="AO48" s="35">
        <f t="shared" si="12"/>
        <v>0</v>
      </c>
      <c r="AP48" s="41">
        <f t="shared" si="12"/>
        <v>0</v>
      </c>
      <c r="AQ48" s="35">
        <f t="shared" si="12"/>
        <v>0</v>
      </c>
      <c r="AR48" s="35">
        <f t="shared" si="12"/>
        <v>0</v>
      </c>
      <c r="AS48" s="35">
        <f t="shared" si="12"/>
        <v>0</v>
      </c>
      <c r="AT48" s="35">
        <f t="shared" si="12"/>
        <v>0</v>
      </c>
      <c r="AU48" s="35">
        <f t="shared" si="12"/>
        <v>0</v>
      </c>
      <c r="AV48" s="35">
        <f t="shared" si="12"/>
        <v>0</v>
      </c>
      <c r="AW48" s="35">
        <f t="shared" si="12"/>
        <v>0.34682244700000003</v>
      </c>
      <c r="AX48" s="35">
        <f t="shared" si="12"/>
        <v>0</v>
      </c>
      <c r="AY48" s="35">
        <f t="shared" si="12"/>
        <v>0</v>
      </c>
      <c r="AZ48" s="41">
        <f t="shared" si="12"/>
        <v>7.362247337</v>
      </c>
      <c r="BA48" s="35">
        <f t="shared" si="12"/>
        <v>0</v>
      </c>
      <c r="BB48" s="35">
        <f t="shared" si="12"/>
        <v>0</v>
      </c>
      <c r="BC48" s="35">
        <f t="shared" si="12"/>
        <v>0</v>
      </c>
      <c r="BD48" s="35">
        <f t="shared" si="12"/>
        <v>0</v>
      </c>
      <c r="BE48" s="35">
        <f t="shared" si="12"/>
        <v>0</v>
      </c>
      <c r="BF48" s="35">
        <f t="shared" si="12"/>
        <v>0</v>
      </c>
      <c r="BG48" s="35">
        <f t="shared" si="12"/>
        <v>0</v>
      </c>
      <c r="BH48" s="35">
        <f t="shared" si="12"/>
        <v>0</v>
      </c>
      <c r="BI48" s="35">
        <f t="shared" si="12"/>
        <v>0</v>
      </c>
      <c r="BJ48" s="41">
        <f t="shared" si="12"/>
        <v>0</v>
      </c>
      <c r="BK48" s="40">
        <f t="shared" si="12"/>
        <v>7.709069784</v>
      </c>
    </row>
    <row r="49" spans="1:63" ht="12.75">
      <c r="A49" s="8"/>
      <c r="B49" s="42" t="s">
        <v>88</v>
      </c>
      <c r="C49" s="35">
        <f>C45+C48</f>
        <v>0</v>
      </c>
      <c r="D49" s="35">
        <f aca="true" t="shared" si="13" ref="D49:BK49">D45+D48</f>
        <v>0</v>
      </c>
      <c r="E49" s="35">
        <f t="shared" si="13"/>
        <v>0</v>
      </c>
      <c r="F49" s="35">
        <f t="shared" si="13"/>
        <v>0</v>
      </c>
      <c r="G49" s="40">
        <f t="shared" si="13"/>
        <v>0</v>
      </c>
      <c r="H49" s="38">
        <f t="shared" si="13"/>
        <v>0</v>
      </c>
      <c r="I49" s="35">
        <f t="shared" si="13"/>
        <v>0</v>
      </c>
      <c r="J49" s="35">
        <f t="shared" si="13"/>
        <v>0</v>
      </c>
      <c r="K49" s="35">
        <f t="shared" si="13"/>
        <v>0</v>
      </c>
      <c r="L49" s="41">
        <f t="shared" si="13"/>
        <v>0</v>
      </c>
      <c r="M49" s="35">
        <f t="shared" si="13"/>
        <v>0</v>
      </c>
      <c r="N49" s="35">
        <f t="shared" si="13"/>
        <v>0</v>
      </c>
      <c r="O49" s="35">
        <f t="shared" si="13"/>
        <v>0</v>
      </c>
      <c r="P49" s="35">
        <f t="shared" si="13"/>
        <v>0</v>
      </c>
      <c r="Q49" s="35">
        <f t="shared" si="13"/>
        <v>0</v>
      </c>
      <c r="R49" s="35">
        <f t="shared" si="13"/>
        <v>0</v>
      </c>
      <c r="S49" s="35">
        <f t="shared" si="13"/>
        <v>0</v>
      </c>
      <c r="T49" s="35">
        <f t="shared" si="13"/>
        <v>0</v>
      </c>
      <c r="U49" s="35">
        <f t="shared" si="13"/>
        <v>0</v>
      </c>
      <c r="V49" s="41">
        <f t="shared" si="13"/>
        <v>0</v>
      </c>
      <c r="W49" s="35">
        <f t="shared" si="13"/>
        <v>0</v>
      </c>
      <c r="X49" s="35">
        <f t="shared" si="13"/>
        <v>0</v>
      </c>
      <c r="Y49" s="35">
        <f t="shared" si="13"/>
        <v>0</v>
      </c>
      <c r="Z49" s="35">
        <f t="shared" si="13"/>
        <v>0</v>
      </c>
      <c r="AA49" s="35">
        <f t="shared" si="13"/>
        <v>0</v>
      </c>
      <c r="AB49" s="35">
        <f t="shared" si="13"/>
        <v>0</v>
      </c>
      <c r="AC49" s="35">
        <f t="shared" si="13"/>
        <v>0</v>
      </c>
      <c r="AD49" s="35">
        <f t="shared" si="13"/>
        <v>0</v>
      </c>
      <c r="AE49" s="35">
        <f t="shared" si="13"/>
        <v>0</v>
      </c>
      <c r="AF49" s="41">
        <f t="shared" si="13"/>
        <v>0</v>
      </c>
      <c r="AG49" s="35">
        <f t="shared" si="13"/>
        <v>0</v>
      </c>
      <c r="AH49" s="35">
        <f t="shared" si="13"/>
        <v>0</v>
      </c>
      <c r="AI49" s="35">
        <f t="shared" si="13"/>
        <v>0</v>
      </c>
      <c r="AJ49" s="35">
        <f t="shared" si="13"/>
        <v>0</v>
      </c>
      <c r="AK49" s="35">
        <f t="shared" si="13"/>
        <v>0</v>
      </c>
      <c r="AL49" s="35">
        <f t="shared" si="13"/>
        <v>0</v>
      </c>
      <c r="AM49" s="35">
        <f t="shared" si="13"/>
        <v>0</v>
      </c>
      <c r="AN49" s="35">
        <f t="shared" si="13"/>
        <v>0</v>
      </c>
      <c r="AO49" s="35">
        <f t="shared" si="13"/>
        <v>0</v>
      </c>
      <c r="AP49" s="41">
        <f t="shared" si="13"/>
        <v>0</v>
      </c>
      <c r="AQ49" s="35">
        <f t="shared" si="13"/>
        <v>0</v>
      </c>
      <c r="AR49" s="35">
        <f t="shared" si="13"/>
        <v>0</v>
      </c>
      <c r="AS49" s="35">
        <f t="shared" si="13"/>
        <v>0</v>
      </c>
      <c r="AT49" s="35">
        <f t="shared" si="13"/>
        <v>0</v>
      </c>
      <c r="AU49" s="35">
        <f t="shared" si="13"/>
        <v>0</v>
      </c>
      <c r="AV49" s="35">
        <f t="shared" si="13"/>
        <v>0</v>
      </c>
      <c r="AW49" s="35">
        <f t="shared" si="13"/>
        <v>0.34682244700000003</v>
      </c>
      <c r="AX49" s="35">
        <f t="shared" si="13"/>
        <v>0</v>
      </c>
      <c r="AY49" s="35">
        <f t="shared" si="13"/>
        <v>0</v>
      </c>
      <c r="AZ49" s="41">
        <f t="shared" si="13"/>
        <v>7.362247337</v>
      </c>
      <c r="BA49" s="35">
        <f t="shared" si="13"/>
        <v>0</v>
      </c>
      <c r="BB49" s="35">
        <f t="shared" si="13"/>
        <v>0</v>
      </c>
      <c r="BC49" s="35">
        <f t="shared" si="13"/>
        <v>0</v>
      </c>
      <c r="BD49" s="35">
        <f t="shared" si="13"/>
        <v>0</v>
      </c>
      <c r="BE49" s="35">
        <f t="shared" si="13"/>
        <v>0</v>
      </c>
      <c r="BF49" s="35">
        <f t="shared" si="13"/>
        <v>0</v>
      </c>
      <c r="BG49" s="35">
        <f t="shared" si="13"/>
        <v>0</v>
      </c>
      <c r="BH49" s="35">
        <f t="shared" si="13"/>
        <v>0</v>
      </c>
      <c r="BI49" s="35">
        <f t="shared" si="13"/>
        <v>0</v>
      </c>
      <c r="BJ49" s="41">
        <f t="shared" si="13"/>
        <v>0</v>
      </c>
      <c r="BK49" s="40">
        <f t="shared" si="13"/>
        <v>7.709069784</v>
      </c>
    </row>
    <row r="50" spans="1:63" ht="4.5" customHeight="1">
      <c r="A50" s="8"/>
      <c r="B50" s="33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3"/>
    </row>
    <row r="51" spans="1:63" ht="12.75">
      <c r="A51" s="8" t="s">
        <v>22</v>
      </c>
      <c r="B51" s="31" t="s">
        <v>23</v>
      </c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3"/>
    </row>
    <row r="52" spans="1:63" ht="12.75">
      <c r="A52" s="8" t="s">
        <v>80</v>
      </c>
      <c r="B52" s="33" t="s">
        <v>24</v>
      </c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3"/>
    </row>
    <row r="53" spans="1:63" ht="12.75">
      <c r="A53" s="8"/>
      <c r="B53" s="34" t="s">
        <v>40</v>
      </c>
      <c r="C53" s="35">
        <v>0</v>
      </c>
      <c r="D53" s="35">
        <v>0</v>
      </c>
      <c r="E53" s="35">
        <v>0</v>
      </c>
      <c r="F53" s="35">
        <v>0</v>
      </c>
      <c r="G53" s="40">
        <v>0</v>
      </c>
      <c r="H53" s="38">
        <v>0</v>
      </c>
      <c r="I53" s="35">
        <v>0</v>
      </c>
      <c r="J53" s="35">
        <v>0</v>
      </c>
      <c r="K53" s="35">
        <v>0</v>
      </c>
      <c r="L53" s="41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41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41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41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41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41">
        <v>0</v>
      </c>
      <c r="BK53" s="40">
        <v>0</v>
      </c>
    </row>
    <row r="54" spans="1:63" ht="12.75">
      <c r="A54" s="8"/>
      <c r="B54" s="42" t="s">
        <v>87</v>
      </c>
      <c r="C54" s="35">
        <f>SUM(C53)</f>
        <v>0</v>
      </c>
      <c r="D54" s="35">
        <f aca="true" t="shared" si="14" ref="D54:BK54">SUM(D53)</f>
        <v>0</v>
      </c>
      <c r="E54" s="35">
        <f t="shared" si="14"/>
        <v>0</v>
      </c>
      <c r="F54" s="35">
        <f t="shared" si="14"/>
        <v>0</v>
      </c>
      <c r="G54" s="40">
        <f t="shared" si="14"/>
        <v>0</v>
      </c>
      <c r="H54" s="38">
        <f t="shared" si="14"/>
        <v>0</v>
      </c>
      <c r="I54" s="35">
        <f t="shared" si="14"/>
        <v>0</v>
      </c>
      <c r="J54" s="35">
        <f t="shared" si="14"/>
        <v>0</v>
      </c>
      <c r="K54" s="35">
        <f t="shared" si="14"/>
        <v>0</v>
      </c>
      <c r="L54" s="41">
        <f t="shared" si="14"/>
        <v>0</v>
      </c>
      <c r="M54" s="35">
        <f t="shared" si="14"/>
        <v>0</v>
      </c>
      <c r="N54" s="35">
        <f t="shared" si="14"/>
        <v>0</v>
      </c>
      <c r="O54" s="35">
        <f t="shared" si="14"/>
        <v>0</v>
      </c>
      <c r="P54" s="35">
        <f t="shared" si="14"/>
        <v>0</v>
      </c>
      <c r="Q54" s="35">
        <f t="shared" si="14"/>
        <v>0</v>
      </c>
      <c r="R54" s="35">
        <f t="shared" si="14"/>
        <v>0</v>
      </c>
      <c r="S54" s="35">
        <f t="shared" si="14"/>
        <v>0</v>
      </c>
      <c r="T54" s="35">
        <f t="shared" si="14"/>
        <v>0</v>
      </c>
      <c r="U54" s="35">
        <f t="shared" si="14"/>
        <v>0</v>
      </c>
      <c r="V54" s="41">
        <f t="shared" si="14"/>
        <v>0</v>
      </c>
      <c r="W54" s="35">
        <f t="shared" si="14"/>
        <v>0</v>
      </c>
      <c r="X54" s="35">
        <f t="shared" si="14"/>
        <v>0</v>
      </c>
      <c r="Y54" s="35">
        <f t="shared" si="14"/>
        <v>0</v>
      </c>
      <c r="Z54" s="35">
        <f t="shared" si="14"/>
        <v>0</v>
      </c>
      <c r="AA54" s="35">
        <f t="shared" si="14"/>
        <v>0</v>
      </c>
      <c r="AB54" s="35">
        <f t="shared" si="14"/>
        <v>0</v>
      </c>
      <c r="AC54" s="35">
        <f t="shared" si="14"/>
        <v>0</v>
      </c>
      <c r="AD54" s="35">
        <f t="shared" si="14"/>
        <v>0</v>
      </c>
      <c r="AE54" s="35">
        <f t="shared" si="14"/>
        <v>0</v>
      </c>
      <c r="AF54" s="41">
        <f t="shared" si="14"/>
        <v>0</v>
      </c>
      <c r="AG54" s="35">
        <f t="shared" si="14"/>
        <v>0</v>
      </c>
      <c r="AH54" s="35">
        <f t="shared" si="14"/>
        <v>0</v>
      </c>
      <c r="AI54" s="35">
        <f t="shared" si="14"/>
        <v>0</v>
      </c>
      <c r="AJ54" s="35">
        <f t="shared" si="14"/>
        <v>0</v>
      </c>
      <c r="AK54" s="35">
        <f t="shared" si="14"/>
        <v>0</v>
      </c>
      <c r="AL54" s="35">
        <f t="shared" si="14"/>
        <v>0</v>
      </c>
      <c r="AM54" s="35">
        <f t="shared" si="14"/>
        <v>0</v>
      </c>
      <c r="AN54" s="35">
        <f t="shared" si="14"/>
        <v>0</v>
      </c>
      <c r="AO54" s="35">
        <f t="shared" si="14"/>
        <v>0</v>
      </c>
      <c r="AP54" s="41">
        <f t="shared" si="14"/>
        <v>0</v>
      </c>
      <c r="AQ54" s="35">
        <f t="shared" si="14"/>
        <v>0</v>
      </c>
      <c r="AR54" s="35">
        <f t="shared" si="14"/>
        <v>0</v>
      </c>
      <c r="AS54" s="35">
        <f t="shared" si="14"/>
        <v>0</v>
      </c>
      <c r="AT54" s="35">
        <f t="shared" si="14"/>
        <v>0</v>
      </c>
      <c r="AU54" s="35">
        <f t="shared" si="14"/>
        <v>0</v>
      </c>
      <c r="AV54" s="35">
        <f t="shared" si="14"/>
        <v>0</v>
      </c>
      <c r="AW54" s="35">
        <f t="shared" si="14"/>
        <v>0</v>
      </c>
      <c r="AX54" s="35">
        <f t="shared" si="14"/>
        <v>0</v>
      </c>
      <c r="AY54" s="35">
        <f t="shared" si="14"/>
        <v>0</v>
      </c>
      <c r="AZ54" s="41">
        <f t="shared" si="14"/>
        <v>0</v>
      </c>
      <c r="BA54" s="35">
        <f t="shared" si="14"/>
        <v>0</v>
      </c>
      <c r="BB54" s="35">
        <f t="shared" si="14"/>
        <v>0</v>
      </c>
      <c r="BC54" s="35">
        <f t="shared" si="14"/>
        <v>0</v>
      </c>
      <c r="BD54" s="35">
        <f t="shared" si="14"/>
        <v>0</v>
      </c>
      <c r="BE54" s="35">
        <f t="shared" si="14"/>
        <v>0</v>
      </c>
      <c r="BF54" s="35">
        <f t="shared" si="14"/>
        <v>0</v>
      </c>
      <c r="BG54" s="35">
        <f t="shared" si="14"/>
        <v>0</v>
      </c>
      <c r="BH54" s="35">
        <f t="shared" si="14"/>
        <v>0</v>
      </c>
      <c r="BI54" s="35">
        <f t="shared" si="14"/>
        <v>0</v>
      </c>
      <c r="BJ54" s="41">
        <f t="shared" si="14"/>
        <v>0</v>
      </c>
      <c r="BK54" s="40">
        <f t="shared" si="14"/>
        <v>0</v>
      </c>
    </row>
    <row r="55" spans="1:63" ht="4.5" customHeight="1">
      <c r="A55" s="8"/>
      <c r="B55" s="50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3"/>
    </row>
    <row r="56" spans="1:63" ht="12.75">
      <c r="A56" s="8"/>
      <c r="B56" s="51" t="s">
        <v>103</v>
      </c>
      <c r="C56" s="52">
        <f>C26+C35+C40+C49+C54</f>
        <v>0</v>
      </c>
      <c r="D56" s="53">
        <f>D26+D35+D40+D49+D54</f>
        <v>0</v>
      </c>
      <c r="E56" s="53">
        <f>E26+E35+E40+E49+E54</f>
        <v>0</v>
      </c>
      <c r="F56" s="53">
        <f>F26+F35+F40+F49+F54</f>
        <v>0</v>
      </c>
      <c r="G56" s="54">
        <f aca="true" t="shared" si="15" ref="G56:BK56">G26+G35+G40+G49+G54</f>
        <v>0</v>
      </c>
      <c r="H56" s="55">
        <f t="shared" si="15"/>
        <v>0.326219465</v>
      </c>
      <c r="I56" s="53">
        <f t="shared" si="15"/>
        <v>6.472073603</v>
      </c>
      <c r="J56" s="53">
        <f t="shared" si="15"/>
        <v>0</v>
      </c>
      <c r="K56" s="53">
        <f t="shared" si="15"/>
        <v>0</v>
      </c>
      <c r="L56" s="56">
        <f t="shared" si="15"/>
        <v>1.8647266120000001</v>
      </c>
      <c r="M56" s="52">
        <f t="shared" si="15"/>
        <v>0</v>
      </c>
      <c r="N56" s="53">
        <f t="shared" si="15"/>
        <v>0</v>
      </c>
      <c r="O56" s="53">
        <f t="shared" si="15"/>
        <v>0</v>
      </c>
      <c r="P56" s="53">
        <f t="shared" si="15"/>
        <v>0</v>
      </c>
      <c r="Q56" s="53">
        <f t="shared" si="15"/>
        <v>0</v>
      </c>
      <c r="R56" s="53">
        <f t="shared" si="15"/>
        <v>0.04970979</v>
      </c>
      <c r="S56" s="53">
        <f t="shared" si="15"/>
        <v>0</v>
      </c>
      <c r="T56" s="53">
        <f t="shared" si="15"/>
        <v>0</v>
      </c>
      <c r="U56" s="53">
        <f t="shared" si="15"/>
        <v>0</v>
      </c>
      <c r="V56" s="56">
        <f t="shared" si="15"/>
        <v>0</v>
      </c>
      <c r="W56" s="52">
        <f t="shared" si="15"/>
        <v>0</v>
      </c>
      <c r="X56" s="53">
        <f t="shared" si="15"/>
        <v>16.337114474</v>
      </c>
      <c r="Y56" s="53">
        <f t="shared" si="15"/>
        <v>0</v>
      </c>
      <c r="Z56" s="53">
        <f t="shared" si="15"/>
        <v>0</v>
      </c>
      <c r="AA56" s="53">
        <f t="shared" si="15"/>
        <v>0</v>
      </c>
      <c r="AB56" s="53">
        <f t="shared" si="15"/>
        <v>9.070880136</v>
      </c>
      <c r="AC56" s="53">
        <f t="shared" si="15"/>
        <v>18.687794</v>
      </c>
      <c r="AD56" s="53">
        <f t="shared" si="15"/>
        <v>0</v>
      </c>
      <c r="AE56" s="53">
        <f t="shared" si="15"/>
        <v>3.2682148239999997</v>
      </c>
      <c r="AF56" s="56">
        <f t="shared" si="15"/>
        <v>128.092978582</v>
      </c>
      <c r="AG56" s="52">
        <f t="shared" si="15"/>
        <v>0</v>
      </c>
      <c r="AH56" s="53">
        <f t="shared" si="15"/>
        <v>0</v>
      </c>
      <c r="AI56" s="53">
        <f t="shared" si="15"/>
        <v>0</v>
      </c>
      <c r="AJ56" s="53">
        <f t="shared" si="15"/>
        <v>0</v>
      </c>
      <c r="AK56" s="53">
        <f t="shared" si="15"/>
        <v>0</v>
      </c>
      <c r="AL56" s="53">
        <f t="shared" si="15"/>
        <v>5.709029879999999</v>
      </c>
      <c r="AM56" s="53">
        <f t="shared" si="15"/>
        <v>11.182220355999998</v>
      </c>
      <c r="AN56" s="53">
        <f t="shared" si="15"/>
        <v>0</v>
      </c>
      <c r="AO56" s="53">
        <f t="shared" si="15"/>
        <v>0</v>
      </c>
      <c r="AP56" s="56">
        <f t="shared" si="15"/>
        <v>1.791534802</v>
      </c>
      <c r="AQ56" s="52">
        <f t="shared" si="15"/>
        <v>0</v>
      </c>
      <c r="AR56" s="53">
        <f t="shared" si="15"/>
        <v>0</v>
      </c>
      <c r="AS56" s="53">
        <f t="shared" si="15"/>
        <v>0</v>
      </c>
      <c r="AT56" s="53">
        <f t="shared" si="15"/>
        <v>0</v>
      </c>
      <c r="AU56" s="53">
        <f t="shared" si="15"/>
        <v>0</v>
      </c>
      <c r="AV56" s="53">
        <f t="shared" si="15"/>
        <v>2.0426364020000003</v>
      </c>
      <c r="AW56" s="53">
        <f t="shared" si="15"/>
        <v>0.7062192070000001</v>
      </c>
      <c r="AX56" s="53">
        <f t="shared" si="15"/>
        <v>0</v>
      </c>
      <c r="AY56" s="53">
        <f t="shared" si="15"/>
        <v>0</v>
      </c>
      <c r="AZ56" s="56">
        <f t="shared" si="15"/>
        <v>8.883552049</v>
      </c>
      <c r="BA56" s="52">
        <f t="shared" si="15"/>
        <v>0</v>
      </c>
      <c r="BB56" s="53">
        <f t="shared" si="15"/>
        <v>0</v>
      </c>
      <c r="BC56" s="53">
        <f t="shared" si="15"/>
        <v>0</v>
      </c>
      <c r="BD56" s="53">
        <f t="shared" si="15"/>
        <v>0</v>
      </c>
      <c r="BE56" s="53">
        <f t="shared" si="15"/>
        <v>0</v>
      </c>
      <c r="BF56" s="53">
        <f t="shared" si="15"/>
        <v>0.200233183</v>
      </c>
      <c r="BG56" s="53">
        <f t="shared" si="15"/>
        <v>0</v>
      </c>
      <c r="BH56" s="53">
        <f t="shared" si="15"/>
        <v>0</v>
      </c>
      <c r="BI56" s="53">
        <f t="shared" si="15"/>
        <v>0</v>
      </c>
      <c r="BJ56" s="56">
        <f t="shared" si="15"/>
        <v>0</v>
      </c>
      <c r="BK56" s="57">
        <f t="shared" si="15"/>
        <v>214.68513736500003</v>
      </c>
    </row>
    <row r="57" spans="1:63" ht="4.5" customHeight="1">
      <c r="A57" s="8"/>
      <c r="B57" s="51"/>
      <c r="C57" s="86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3"/>
    </row>
    <row r="58" spans="1:63" ht="14.25" customHeight="1">
      <c r="A58" s="8" t="s">
        <v>5</v>
      </c>
      <c r="B58" s="58" t="s">
        <v>26</v>
      </c>
      <c r="C58" s="86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3"/>
    </row>
    <row r="59" spans="1:63" ht="12.75">
      <c r="A59" s="8"/>
      <c r="B59" s="34" t="s">
        <v>40</v>
      </c>
      <c r="C59" s="35">
        <v>0</v>
      </c>
      <c r="D59" s="36">
        <v>0</v>
      </c>
      <c r="E59" s="36">
        <v>0</v>
      </c>
      <c r="F59" s="36">
        <v>0</v>
      </c>
      <c r="G59" s="37">
        <v>0</v>
      </c>
      <c r="H59" s="38">
        <v>0</v>
      </c>
      <c r="I59" s="36">
        <v>0</v>
      </c>
      <c r="J59" s="36">
        <v>0</v>
      </c>
      <c r="K59" s="36">
        <v>0</v>
      </c>
      <c r="L59" s="39">
        <v>0</v>
      </c>
      <c r="M59" s="35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9">
        <v>0</v>
      </c>
      <c r="W59" s="35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9">
        <v>0</v>
      </c>
      <c r="AG59" s="35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9">
        <v>0</v>
      </c>
      <c r="AQ59" s="35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9">
        <v>0</v>
      </c>
      <c r="BA59" s="35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9">
        <v>0</v>
      </c>
      <c r="BK59" s="40">
        <v>0</v>
      </c>
    </row>
    <row r="60" spans="1:63" ht="13.5" thickBot="1">
      <c r="A60" s="10"/>
      <c r="B60" s="59" t="s">
        <v>87</v>
      </c>
      <c r="C60" s="60">
        <f>SUM(C59)</f>
        <v>0</v>
      </c>
      <c r="D60" s="61">
        <f aca="true" t="shared" si="16" ref="D60:BK60">SUM(D59)</f>
        <v>0</v>
      </c>
      <c r="E60" s="61">
        <f t="shared" si="16"/>
        <v>0</v>
      </c>
      <c r="F60" s="61">
        <f t="shared" si="16"/>
        <v>0</v>
      </c>
      <c r="G60" s="62">
        <f t="shared" si="16"/>
        <v>0</v>
      </c>
      <c r="H60" s="63">
        <f t="shared" si="16"/>
        <v>0</v>
      </c>
      <c r="I60" s="61">
        <f t="shared" si="16"/>
        <v>0</v>
      </c>
      <c r="J60" s="61">
        <f t="shared" si="16"/>
        <v>0</v>
      </c>
      <c r="K60" s="61">
        <f t="shared" si="16"/>
        <v>0</v>
      </c>
      <c r="L60" s="64">
        <f t="shared" si="16"/>
        <v>0</v>
      </c>
      <c r="M60" s="60">
        <f t="shared" si="16"/>
        <v>0</v>
      </c>
      <c r="N60" s="61">
        <f t="shared" si="16"/>
        <v>0</v>
      </c>
      <c r="O60" s="61">
        <f t="shared" si="16"/>
        <v>0</v>
      </c>
      <c r="P60" s="61">
        <f t="shared" si="16"/>
        <v>0</v>
      </c>
      <c r="Q60" s="61">
        <f t="shared" si="16"/>
        <v>0</v>
      </c>
      <c r="R60" s="61">
        <f t="shared" si="16"/>
        <v>0</v>
      </c>
      <c r="S60" s="61">
        <f t="shared" si="16"/>
        <v>0</v>
      </c>
      <c r="T60" s="61">
        <f t="shared" si="16"/>
        <v>0</v>
      </c>
      <c r="U60" s="61">
        <f t="shared" si="16"/>
        <v>0</v>
      </c>
      <c r="V60" s="64">
        <f t="shared" si="16"/>
        <v>0</v>
      </c>
      <c r="W60" s="60">
        <f t="shared" si="16"/>
        <v>0</v>
      </c>
      <c r="X60" s="61">
        <f t="shared" si="16"/>
        <v>0</v>
      </c>
      <c r="Y60" s="61">
        <f t="shared" si="16"/>
        <v>0</v>
      </c>
      <c r="Z60" s="61">
        <f t="shared" si="16"/>
        <v>0</v>
      </c>
      <c r="AA60" s="61">
        <f t="shared" si="16"/>
        <v>0</v>
      </c>
      <c r="AB60" s="61">
        <f t="shared" si="16"/>
        <v>0</v>
      </c>
      <c r="AC60" s="61">
        <f t="shared" si="16"/>
        <v>0</v>
      </c>
      <c r="AD60" s="61">
        <f t="shared" si="16"/>
        <v>0</v>
      </c>
      <c r="AE60" s="61">
        <f t="shared" si="16"/>
        <v>0</v>
      </c>
      <c r="AF60" s="64">
        <f t="shared" si="16"/>
        <v>0</v>
      </c>
      <c r="AG60" s="60">
        <f t="shared" si="16"/>
        <v>0</v>
      </c>
      <c r="AH60" s="61">
        <f t="shared" si="16"/>
        <v>0</v>
      </c>
      <c r="AI60" s="61">
        <f t="shared" si="16"/>
        <v>0</v>
      </c>
      <c r="AJ60" s="61">
        <f t="shared" si="16"/>
        <v>0</v>
      </c>
      <c r="AK60" s="61">
        <f t="shared" si="16"/>
        <v>0</v>
      </c>
      <c r="AL60" s="61">
        <f t="shared" si="16"/>
        <v>0</v>
      </c>
      <c r="AM60" s="61">
        <f t="shared" si="16"/>
        <v>0</v>
      </c>
      <c r="AN60" s="61">
        <f t="shared" si="16"/>
        <v>0</v>
      </c>
      <c r="AO60" s="61">
        <f t="shared" si="16"/>
        <v>0</v>
      </c>
      <c r="AP60" s="64">
        <f t="shared" si="16"/>
        <v>0</v>
      </c>
      <c r="AQ60" s="60">
        <f t="shared" si="16"/>
        <v>0</v>
      </c>
      <c r="AR60" s="61">
        <f t="shared" si="16"/>
        <v>0</v>
      </c>
      <c r="AS60" s="61">
        <f t="shared" si="16"/>
        <v>0</v>
      </c>
      <c r="AT60" s="61">
        <f t="shared" si="16"/>
        <v>0</v>
      </c>
      <c r="AU60" s="61">
        <f t="shared" si="16"/>
        <v>0</v>
      </c>
      <c r="AV60" s="61">
        <f t="shared" si="16"/>
        <v>0</v>
      </c>
      <c r="AW60" s="61">
        <f t="shared" si="16"/>
        <v>0</v>
      </c>
      <c r="AX60" s="61">
        <f t="shared" si="16"/>
        <v>0</v>
      </c>
      <c r="AY60" s="61">
        <f t="shared" si="16"/>
        <v>0</v>
      </c>
      <c r="AZ60" s="64">
        <f t="shared" si="16"/>
        <v>0</v>
      </c>
      <c r="BA60" s="60">
        <f t="shared" si="16"/>
        <v>0</v>
      </c>
      <c r="BB60" s="61">
        <f t="shared" si="16"/>
        <v>0</v>
      </c>
      <c r="BC60" s="61">
        <f t="shared" si="16"/>
        <v>0</v>
      </c>
      <c r="BD60" s="61">
        <f t="shared" si="16"/>
        <v>0</v>
      </c>
      <c r="BE60" s="61">
        <f t="shared" si="16"/>
        <v>0</v>
      </c>
      <c r="BF60" s="61">
        <f t="shared" si="16"/>
        <v>0</v>
      </c>
      <c r="BG60" s="61">
        <f t="shared" si="16"/>
        <v>0</v>
      </c>
      <c r="BH60" s="61">
        <f t="shared" si="16"/>
        <v>0</v>
      </c>
      <c r="BI60" s="61">
        <f t="shared" si="16"/>
        <v>0</v>
      </c>
      <c r="BJ60" s="64">
        <f t="shared" si="16"/>
        <v>0</v>
      </c>
      <c r="BK60" s="65">
        <f t="shared" si="16"/>
        <v>0</v>
      </c>
    </row>
    <row r="61" spans="1:63" ht="12.75">
      <c r="A61" s="4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</row>
    <row r="62" spans="1:63" ht="12.75">
      <c r="A62" s="4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</row>
    <row r="63" spans="1:63" ht="12.75">
      <c r="A63" s="4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</row>
    <row r="64" spans="1:63" ht="12.75">
      <c r="A64" s="4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</row>
    <row r="65" spans="1:63" ht="12.75">
      <c r="A65" s="4"/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</row>
    <row r="66" spans="1:63" ht="12.75">
      <c r="A66" s="4"/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</row>
    <row r="67" spans="1:2" ht="6" customHeight="1">
      <c r="A67" s="4"/>
      <c r="B67" s="66"/>
    </row>
    <row r="68" spans="1:12" ht="12.75">
      <c r="A68" s="4"/>
      <c r="B68" s="44" t="s">
        <v>29</v>
      </c>
      <c r="L68" s="44" t="s">
        <v>41</v>
      </c>
    </row>
    <row r="69" spans="1:12" ht="12.75">
      <c r="A69" s="4"/>
      <c r="B69" s="44" t="s">
        <v>30</v>
      </c>
      <c r="L69" s="44" t="s">
        <v>33</v>
      </c>
    </row>
    <row r="70" ht="12.75">
      <c r="L70" s="44" t="s">
        <v>34</v>
      </c>
    </row>
    <row r="71" spans="2:12" ht="12.75">
      <c r="B71" s="44" t="s">
        <v>36</v>
      </c>
      <c r="L71" s="44" t="s">
        <v>102</v>
      </c>
    </row>
    <row r="72" spans="2:12" ht="12.75">
      <c r="B72" s="44" t="s">
        <v>37</v>
      </c>
      <c r="L72" s="44" t="s">
        <v>104</v>
      </c>
    </row>
    <row r="73" spans="2:12" ht="12.75">
      <c r="B73" s="44"/>
      <c r="L73" s="44" t="s">
        <v>35</v>
      </c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8:BK28"/>
    <mergeCell ref="M3:V3"/>
    <mergeCell ref="C10:BK10"/>
    <mergeCell ref="C13:BK13"/>
    <mergeCell ref="C16:BK16"/>
    <mergeCell ref="C52:BK52"/>
    <mergeCell ref="C29:BK29"/>
    <mergeCell ref="C27:BK27"/>
    <mergeCell ref="C32:BK32"/>
    <mergeCell ref="C36:BK36"/>
    <mergeCell ref="C37:BK37"/>
    <mergeCell ref="C41:BK41"/>
    <mergeCell ref="C55:BK55"/>
    <mergeCell ref="A1:A5"/>
    <mergeCell ref="C38:BK38"/>
    <mergeCell ref="C57:BK57"/>
    <mergeCell ref="C58:BK58"/>
    <mergeCell ref="C42:BK42"/>
    <mergeCell ref="C43:BK43"/>
    <mergeCell ref="C46:BK46"/>
    <mergeCell ref="C50:BK50"/>
    <mergeCell ref="C51:BK5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25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2.57421875" style="11" customWidth="1"/>
    <col min="5" max="5" width="18.28125" style="12" customWidth="1"/>
    <col min="6" max="6" width="18.28125" style="11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11" bestFit="1" customWidth="1"/>
    <col min="11" max="11" width="11.00390625" style="15" bestFit="1" customWidth="1"/>
    <col min="12" max="12" width="19.8515625" style="0" bestFit="1" customWidth="1"/>
  </cols>
  <sheetData>
    <row r="2" spans="2:12" ht="12.75">
      <c r="B2" s="113" t="s">
        <v>112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2:12" ht="12.75">
      <c r="B3" s="113" t="s">
        <v>111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2:12" s="71" customFormat="1" ht="30">
      <c r="B4" s="70" t="s">
        <v>79</v>
      </c>
      <c r="C4" s="9" t="s">
        <v>42</v>
      </c>
      <c r="D4" s="9" t="s">
        <v>91</v>
      </c>
      <c r="E4" s="9" t="s">
        <v>92</v>
      </c>
      <c r="F4" s="9" t="s">
        <v>7</v>
      </c>
      <c r="G4" s="9" t="s">
        <v>8</v>
      </c>
      <c r="H4" s="9" t="s">
        <v>23</v>
      </c>
      <c r="I4" s="9" t="s">
        <v>98</v>
      </c>
      <c r="J4" s="9" t="s">
        <v>99</v>
      </c>
      <c r="K4" s="9" t="s">
        <v>78</v>
      </c>
      <c r="L4" s="9" t="s">
        <v>100</v>
      </c>
    </row>
    <row r="5" spans="2:12" s="78" customFormat="1" ht="12.75">
      <c r="B5" s="72">
        <v>1</v>
      </c>
      <c r="C5" s="73" t="s">
        <v>43</v>
      </c>
      <c r="D5" s="74">
        <v>0</v>
      </c>
      <c r="E5" s="74">
        <v>0.000292862</v>
      </c>
      <c r="F5" s="74">
        <v>0.0012748079999999999</v>
      </c>
      <c r="G5" s="75"/>
      <c r="H5" s="75"/>
      <c r="I5" s="75"/>
      <c r="J5" s="74">
        <v>0</v>
      </c>
      <c r="K5" s="76">
        <f>SUM(D5:J5)</f>
        <v>0.00156767</v>
      </c>
      <c r="L5" s="77"/>
    </row>
    <row r="6" spans="2:12" s="78" customFormat="1" ht="12.75">
      <c r="B6" s="72">
        <v>2</v>
      </c>
      <c r="C6" s="79" t="s">
        <v>44</v>
      </c>
      <c r="D6" s="74">
        <v>0</v>
      </c>
      <c r="E6" s="74">
        <v>4.1197563719999994</v>
      </c>
      <c r="F6" s="74">
        <v>0.850235887</v>
      </c>
      <c r="G6" s="75"/>
      <c r="H6" s="75"/>
      <c r="I6" s="75"/>
      <c r="J6" s="74">
        <v>0.4540831004384265</v>
      </c>
      <c r="K6" s="76">
        <f aca="true" t="shared" si="0" ref="K6:K41">SUM(D6:J6)</f>
        <v>5.424075359438426</v>
      </c>
      <c r="L6" s="77"/>
    </row>
    <row r="7" spans="2:12" s="78" customFormat="1" ht="12.75">
      <c r="B7" s="72">
        <v>3</v>
      </c>
      <c r="C7" s="73" t="s">
        <v>45</v>
      </c>
      <c r="D7" s="74">
        <v>0</v>
      </c>
      <c r="E7" s="74">
        <v>0</v>
      </c>
      <c r="F7" s="74">
        <v>0.002132742</v>
      </c>
      <c r="G7" s="75"/>
      <c r="H7" s="75"/>
      <c r="I7" s="75"/>
      <c r="J7" s="74">
        <v>0</v>
      </c>
      <c r="K7" s="76">
        <f t="shared" si="0"/>
        <v>0.002132742</v>
      </c>
      <c r="L7" s="77"/>
    </row>
    <row r="8" spans="2:12" s="78" customFormat="1" ht="12.75">
      <c r="B8" s="72">
        <v>4</v>
      </c>
      <c r="C8" s="79" t="s">
        <v>46</v>
      </c>
      <c r="D8" s="74">
        <v>0</v>
      </c>
      <c r="E8" s="74">
        <v>0.00148047</v>
      </c>
      <c r="F8" s="74">
        <v>0.027927103999999998</v>
      </c>
      <c r="G8" s="75"/>
      <c r="H8" s="75"/>
      <c r="I8" s="75"/>
      <c r="J8" s="74">
        <v>0.007398063800246403</v>
      </c>
      <c r="K8" s="76">
        <f t="shared" si="0"/>
        <v>0.0368056378002464</v>
      </c>
      <c r="L8" s="77"/>
    </row>
    <row r="9" spans="2:12" s="78" customFormat="1" ht="12.75">
      <c r="B9" s="72">
        <v>5</v>
      </c>
      <c r="C9" s="79" t="s">
        <v>47</v>
      </c>
      <c r="D9" s="74">
        <v>0</v>
      </c>
      <c r="E9" s="74">
        <v>0.048666481</v>
      </c>
      <c r="F9" s="74">
        <v>0.11332193500000001</v>
      </c>
      <c r="G9" s="75"/>
      <c r="H9" s="75"/>
      <c r="I9" s="75"/>
      <c r="J9" s="74">
        <v>0.09236805870987254</v>
      </c>
      <c r="K9" s="76">
        <f t="shared" si="0"/>
        <v>0.25435647470987255</v>
      </c>
      <c r="L9" s="77"/>
    </row>
    <row r="10" spans="2:12" s="78" customFormat="1" ht="12.75">
      <c r="B10" s="72">
        <v>6</v>
      </c>
      <c r="C10" s="79" t="s">
        <v>48</v>
      </c>
      <c r="D10" s="74">
        <v>0</v>
      </c>
      <c r="E10" s="74">
        <v>0.038167846000000005</v>
      </c>
      <c r="F10" s="74">
        <v>0.022186274</v>
      </c>
      <c r="G10" s="75"/>
      <c r="H10" s="75"/>
      <c r="I10" s="75"/>
      <c r="J10" s="74">
        <v>0.006607979316724942</v>
      </c>
      <c r="K10" s="76">
        <f t="shared" si="0"/>
        <v>0.06696209931672495</v>
      </c>
      <c r="L10" s="77"/>
    </row>
    <row r="11" spans="2:12" s="78" customFormat="1" ht="12.75">
      <c r="B11" s="72">
        <v>7</v>
      </c>
      <c r="C11" s="79" t="s">
        <v>49</v>
      </c>
      <c r="D11" s="74">
        <v>0</v>
      </c>
      <c r="E11" s="74">
        <v>0.056764718000000006</v>
      </c>
      <c r="F11" s="74">
        <v>0.060394127</v>
      </c>
      <c r="G11" s="75"/>
      <c r="H11" s="75"/>
      <c r="I11" s="75"/>
      <c r="J11" s="74">
        <v>0.018602898293823483</v>
      </c>
      <c r="K11" s="76">
        <f t="shared" si="0"/>
        <v>0.13576174329382348</v>
      </c>
      <c r="L11" s="77"/>
    </row>
    <row r="12" spans="2:12" s="78" customFormat="1" ht="12.75">
      <c r="B12" s="72">
        <v>8</v>
      </c>
      <c r="C12" s="73" t="s">
        <v>50</v>
      </c>
      <c r="D12" s="74">
        <v>0</v>
      </c>
      <c r="E12" s="74">
        <v>0.000982988</v>
      </c>
      <c r="F12" s="74">
        <v>0.000937009</v>
      </c>
      <c r="G12" s="75"/>
      <c r="H12" s="75"/>
      <c r="I12" s="75"/>
      <c r="J12" s="74">
        <v>0</v>
      </c>
      <c r="K12" s="76">
        <f t="shared" si="0"/>
        <v>0.0019199970000000001</v>
      </c>
      <c r="L12" s="77"/>
    </row>
    <row r="13" spans="2:12" s="78" customFormat="1" ht="12.75">
      <c r="B13" s="72">
        <v>9</v>
      </c>
      <c r="C13" s="73" t="s">
        <v>51</v>
      </c>
      <c r="D13" s="74">
        <v>0</v>
      </c>
      <c r="E13" s="74">
        <v>0</v>
      </c>
      <c r="F13" s="74">
        <v>0.002278229</v>
      </c>
      <c r="G13" s="75"/>
      <c r="H13" s="75"/>
      <c r="I13" s="75"/>
      <c r="J13" s="74">
        <v>0.0013646913806279774</v>
      </c>
      <c r="K13" s="76">
        <f t="shared" si="0"/>
        <v>0.0036429203806279775</v>
      </c>
      <c r="L13" s="77"/>
    </row>
    <row r="14" spans="2:12" s="78" customFormat="1" ht="12.75">
      <c r="B14" s="72">
        <v>10</v>
      </c>
      <c r="C14" s="79" t="s">
        <v>52</v>
      </c>
      <c r="D14" s="74">
        <v>0</v>
      </c>
      <c r="E14" s="74">
        <v>0.1037837</v>
      </c>
      <c r="F14" s="74">
        <v>0.10398615</v>
      </c>
      <c r="G14" s="75"/>
      <c r="H14" s="75"/>
      <c r="I14" s="75"/>
      <c r="J14" s="74">
        <v>0.008547277594459439</v>
      </c>
      <c r="K14" s="76">
        <f t="shared" si="0"/>
        <v>0.21631712759445945</v>
      </c>
      <c r="L14" s="77"/>
    </row>
    <row r="15" spans="2:12" s="78" customFormat="1" ht="12.75">
      <c r="B15" s="72">
        <v>11</v>
      </c>
      <c r="C15" s="79" t="s">
        <v>53</v>
      </c>
      <c r="D15" s="74">
        <v>0.048172881</v>
      </c>
      <c r="E15" s="74">
        <v>3.98277159</v>
      </c>
      <c r="F15" s="74">
        <v>1.0461922220000002</v>
      </c>
      <c r="G15" s="75"/>
      <c r="H15" s="75"/>
      <c r="I15" s="75"/>
      <c r="J15" s="74">
        <v>0.25189329851906866</v>
      </c>
      <c r="K15" s="76">
        <f t="shared" si="0"/>
        <v>5.329029991519069</v>
      </c>
      <c r="L15" s="77"/>
    </row>
    <row r="16" spans="2:12" s="78" customFormat="1" ht="12.75">
      <c r="B16" s="72">
        <v>12</v>
      </c>
      <c r="C16" s="79" t="s">
        <v>54</v>
      </c>
      <c r="D16" s="74">
        <v>0</v>
      </c>
      <c r="E16" s="74">
        <v>2.266817631</v>
      </c>
      <c r="F16" s="74">
        <v>0.32872835</v>
      </c>
      <c r="G16" s="75"/>
      <c r="H16" s="75"/>
      <c r="I16" s="75"/>
      <c r="J16" s="74">
        <v>0.1901948829422568</v>
      </c>
      <c r="K16" s="76">
        <f t="shared" si="0"/>
        <v>2.7857408639422565</v>
      </c>
      <c r="L16" s="77"/>
    </row>
    <row r="17" spans="2:12" s="78" customFormat="1" ht="12.75">
      <c r="B17" s="72">
        <v>13</v>
      </c>
      <c r="C17" s="79" t="s">
        <v>55</v>
      </c>
      <c r="D17" s="74">
        <v>0</v>
      </c>
      <c r="E17" s="74">
        <v>0</v>
      </c>
      <c r="F17" s="74">
        <v>0.0023414029999999997</v>
      </c>
      <c r="G17" s="75"/>
      <c r="H17" s="75"/>
      <c r="I17" s="75"/>
      <c r="J17" s="74">
        <v>0</v>
      </c>
      <c r="K17" s="76">
        <f t="shared" si="0"/>
        <v>0.0023414029999999997</v>
      </c>
      <c r="L17" s="77"/>
    </row>
    <row r="18" spans="2:12" s="78" customFormat="1" ht="12.75">
      <c r="B18" s="72">
        <v>14</v>
      </c>
      <c r="C18" s="79" t="s">
        <v>56</v>
      </c>
      <c r="D18" s="74">
        <v>0</v>
      </c>
      <c r="E18" s="74">
        <v>0.009829880000000001</v>
      </c>
      <c r="F18" s="74">
        <v>0.002991952</v>
      </c>
      <c r="G18" s="75"/>
      <c r="H18" s="75"/>
      <c r="I18" s="75"/>
      <c r="J18" s="74">
        <v>0.0001436517242766292</v>
      </c>
      <c r="K18" s="76">
        <f t="shared" si="0"/>
        <v>0.012965483724276632</v>
      </c>
      <c r="L18" s="77"/>
    </row>
    <row r="19" spans="2:12" s="78" customFormat="1" ht="12.75">
      <c r="B19" s="72">
        <v>15</v>
      </c>
      <c r="C19" s="79" t="s">
        <v>57</v>
      </c>
      <c r="D19" s="74">
        <v>0.000517165</v>
      </c>
      <c r="E19" s="74">
        <v>0.046248359999999995</v>
      </c>
      <c r="F19" s="74">
        <v>0.175343457</v>
      </c>
      <c r="G19" s="75"/>
      <c r="H19" s="75"/>
      <c r="I19" s="75"/>
      <c r="J19" s="74">
        <v>0.06967108627416524</v>
      </c>
      <c r="K19" s="76">
        <f t="shared" si="0"/>
        <v>0.29178006827416525</v>
      </c>
      <c r="L19" s="77"/>
    </row>
    <row r="20" spans="2:12" s="78" customFormat="1" ht="12.75">
      <c r="B20" s="72">
        <v>16</v>
      </c>
      <c r="C20" s="79" t="s">
        <v>58</v>
      </c>
      <c r="D20" s="74">
        <v>0</v>
      </c>
      <c r="E20" s="74">
        <v>4.002171424</v>
      </c>
      <c r="F20" s="74">
        <v>0.4942948</v>
      </c>
      <c r="G20" s="75"/>
      <c r="H20" s="75"/>
      <c r="I20" s="75"/>
      <c r="J20" s="74">
        <v>0.2941269054563979</v>
      </c>
      <c r="K20" s="76">
        <f t="shared" si="0"/>
        <v>4.790593129456398</v>
      </c>
      <c r="L20" s="77"/>
    </row>
    <row r="21" spans="2:12" s="78" customFormat="1" ht="12.75">
      <c r="B21" s="72">
        <v>17</v>
      </c>
      <c r="C21" s="79" t="s">
        <v>59</v>
      </c>
      <c r="D21" s="74">
        <v>0</v>
      </c>
      <c r="E21" s="74">
        <v>0.014310203</v>
      </c>
      <c r="F21" s="74">
        <v>0.10873676499999999</v>
      </c>
      <c r="G21" s="75"/>
      <c r="H21" s="75"/>
      <c r="I21" s="75"/>
      <c r="J21" s="74">
        <v>0.09236805870987258</v>
      </c>
      <c r="K21" s="76">
        <f t="shared" si="0"/>
        <v>0.21541502670987256</v>
      </c>
      <c r="L21" s="77"/>
    </row>
    <row r="22" spans="2:12" s="78" customFormat="1" ht="12.75">
      <c r="B22" s="72">
        <v>18</v>
      </c>
      <c r="C22" s="73" t="s">
        <v>60</v>
      </c>
      <c r="D22" s="74">
        <v>0</v>
      </c>
      <c r="E22" s="74">
        <v>0</v>
      </c>
      <c r="F22" s="74">
        <v>0</v>
      </c>
      <c r="G22" s="75"/>
      <c r="H22" s="75"/>
      <c r="I22" s="75"/>
      <c r="J22" s="74">
        <v>0</v>
      </c>
      <c r="K22" s="76">
        <f t="shared" si="0"/>
        <v>0</v>
      </c>
      <c r="L22" s="77"/>
    </row>
    <row r="23" spans="2:12" s="78" customFormat="1" ht="12.75">
      <c r="B23" s="72">
        <v>19</v>
      </c>
      <c r="C23" s="79" t="s">
        <v>61</v>
      </c>
      <c r="D23" s="74">
        <v>0.001813037</v>
      </c>
      <c r="E23" s="74">
        <v>0.31491813399999996</v>
      </c>
      <c r="F23" s="74">
        <v>0.21366665499999998</v>
      </c>
      <c r="G23" s="75"/>
      <c r="H23" s="75"/>
      <c r="I23" s="75"/>
      <c r="J23" s="74">
        <v>0.06959926041202688</v>
      </c>
      <c r="K23" s="76">
        <f t="shared" si="0"/>
        <v>0.5999970864120269</v>
      </c>
      <c r="L23" s="77"/>
    </row>
    <row r="24" spans="2:12" s="78" customFormat="1" ht="12.75">
      <c r="B24" s="72">
        <v>20</v>
      </c>
      <c r="C24" s="79" t="s">
        <v>62</v>
      </c>
      <c r="D24" s="74">
        <v>25.956071103</v>
      </c>
      <c r="E24" s="74">
        <v>92.739766248</v>
      </c>
      <c r="F24" s="74">
        <v>5.833457920000001</v>
      </c>
      <c r="G24" s="75"/>
      <c r="H24" s="75"/>
      <c r="I24" s="75"/>
      <c r="J24" s="74">
        <v>4.624508133775411</v>
      </c>
      <c r="K24" s="76">
        <f t="shared" si="0"/>
        <v>129.1538034047754</v>
      </c>
      <c r="L24" s="77"/>
    </row>
    <row r="25" spans="2:12" s="78" customFormat="1" ht="12.75">
      <c r="B25" s="72">
        <v>21</v>
      </c>
      <c r="C25" s="73" t="s">
        <v>63</v>
      </c>
      <c r="D25" s="74">
        <v>0</v>
      </c>
      <c r="E25" s="74">
        <v>0</v>
      </c>
      <c r="F25" s="74">
        <v>0</v>
      </c>
      <c r="G25" s="75"/>
      <c r="H25" s="75"/>
      <c r="I25" s="75"/>
      <c r="J25" s="74">
        <v>0</v>
      </c>
      <c r="K25" s="76">
        <f t="shared" si="0"/>
        <v>0</v>
      </c>
      <c r="L25" s="77"/>
    </row>
    <row r="26" spans="2:12" s="78" customFormat="1" ht="12.75">
      <c r="B26" s="72">
        <v>22</v>
      </c>
      <c r="C26" s="79" t="s">
        <v>64</v>
      </c>
      <c r="D26" s="74">
        <v>0</v>
      </c>
      <c r="E26" s="74">
        <v>0</v>
      </c>
      <c r="F26" s="74">
        <v>0</v>
      </c>
      <c r="G26" s="75"/>
      <c r="H26" s="75"/>
      <c r="I26" s="75"/>
      <c r="J26" s="74">
        <v>0</v>
      </c>
      <c r="K26" s="76">
        <f t="shared" si="0"/>
        <v>0</v>
      </c>
      <c r="L26" s="77"/>
    </row>
    <row r="27" spans="2:12" s="78" customFormat="1" ht="12.75">
      <c r="B27" s="72">
        <v>23</v>
      </c>
      <c r="C27" s="73" t="s">
        <v>65</v>
      </c>
      <c r="D27" s="74">
        <v>0</v>
      </c>
      <c r="E27" s="74">
        <v>0</v>
      </c>
      <c r="F27" s="74">
        <v>0</v>
      </c>
      <c r="G27" s="75"/>
      <c r="H27" s="75"/>
      <c r="I27" s="75"/>
      <c r="J27" s="74">
        <v>0</v>
      </c>
      <c r="K27" s="76">
        <f t="shared" si="0"/>
        <v>0</v>
      </c>
      <c r="L27" s="77"/>
    </row>
    <row r="28" spans="2:12" s="78" customFormat="1" ht="12.75">
      <c r="B28" s="72">
        <v>24</v>
      </c>
      <c r="C28" s="73" t="s">
        <v>66</v>
      </c>
      <c r="D28" s="74">
        <v>0</v>
      </c>
      <c r="E28" s="74">
        <v>0</v>
      </c>
      <c r="F28" s="74">
        <v>0.000585351</v>
      </c>
      <c r="G28" s="75"/>
      <c r="H28" s="75"/>
      <c r="I28" s="75"/>
      <c r="J28" s="74">
        <v>0</v>
      </c>
      <c r="K28" s="76">
        <f t="shared" si="0"/>
        <v>0.000585351</v>
      </c>
      <c r="L28" s="77"/>
    </row>
    <row r="29" spans="2:12" s="78" customFormat="1" ht="12.75">
      <c r="B29" s="72">
        <v>25</v>
      </c>
      <c r="C29" s="79" t="s">
        <v>67</v>
      </c>
      <c r="D29" s="74">
        <v>0.046703322</v>
      </c>
      <c r="E29" s="74">
        <v>7.127447135</v>
      </c>
      <c r="F29" s="74">
        <v>0.109269424</v>
      </c>
      <c r="G29" s="75"/>
      <c r="H29" s="75"/>
      <c r="I29" s="75"/>
      <c r="J29" s="74">
        <v>0.4607629056172886</v>
      </c>
      <c r="K29" s="76">
        <f t="shared" si="0"/>
        <v>7.744182786617288</v>
      </c>
      <c r="L29" s="77"/>
    </row>
    <row r="30" spans="2:12" s="78" customFormat="1" ht="12.75">
      <c r="B30" s="72">
        <v>26</v>
      </c>
      <c r="C30" s="79" t="s">
        <v>68</v>
      </c>
      <c r="D30" s="74">
        <v>0.004825759</v>
      </c>
      <c r="E30" s="74">
        <v>0.07408925</v>
      </c>
      <c r="F30" s="74">
        <v>0.096585875</v>
      </c>
      <c r="G30" s="75"/>
      <c r="H30" s="75"/>
      <c r="I30" s="75"/>
      <c r="J30" s="74">
        <v>0.0621293707496422</v>
      </c>
      <c r="K30" s="76">
        <f t="shared" si="0"/>
        <v>0.2376302547496422</v>
      </c>
      <c r="L30" s="77"/>
    </row>
    <row r="31" spans="2:12" s="78" customFormat="1" ht="12.75">
      <c r="B31" s="72">
        <v>27</v>
      </c>
      <c r="C31" s="79" t="s">
        <v>17</v>
      </c>
      <c r="D31" s="74">
        <v>0.033688155</v>
      </c>
      <c r="E31" s="74">
        <v>39.27949817</v>
      </c>
      <c r="F31" s="74">
        <v>9.623259394</v>
      </c>
      <c r="G31" s="75"/>
      <c r="H31" s="75"/>
      <c r="I31" s="75"/>
      <c r="J31" s="74">
        <v>0</v>
      </c>
      <c r="K31" s="76">
        <f t="shared" si="0"/>
        <v>48.936445719</v>
      </c>
      <c r="L31" s="77"/>
    </row>
    <row r="32" spans="2:12" s="78" customFormat="1" ht="12.75">
      <c r="B32" s="72">
        <v>28</v>
      </c>
      <c r="C32" s="79" t="s">
        <v>69</v>
      </c>
      <c r="D32" s="74">
        <v>0</v>
      </c>
      <c r="E32" s="74">
        <v>0</v>
      </c>
      <c r="F32" s="74">
        <v>0.006737749</v>
      </c>
      <c r="G32" s="75"/>
      <c r="H32" s="75"/>
      <c r="I32" s="75"/>
      <c r="J32" s="74">
        <v>0.013718739668418089</v>
      </c>
      <c r="K32" s="76">
        <f t="shared" si="0"/>
        <v>0.02045648866841809</v>
      </c>
      <c r="L32" s="77"/>
    </row>
    <row r="33" spans="2:12" s="78" customFormat="1" ht="12.75">
      <c r="B33" s="72">
        <v>29</v>
      </c>
      <c r="C33" s="79" t="s">
        <v>70</v>
      </c>
      <c r="D33" s="74">
        <v>0</v>
      </c>
      <c r="E33" s="74">
        <v>0.051733779</v>
      </c>
      <c r="F33" s="74">
        <v>0.070072161</v>
      </c>
      <c r="G33" s="75"/>
      <c r="H33" s="75"/>
      <c r="I33" s="75"/>
      <c r="J33" s="74">
        <v>0.06715718109932417</v>
      </c>
      <c r="K33" s="76">
        <f t="shared" si="0"/>
        <v>0.18896312109932417</v>
      </c>
      <c r="L33" s="77"/>
    </row>
    <row r="34" spans="2:12" s="78" customFormat="1" ht="12.75">
      <c r="B34" s="72">
        <v>30</v>
      </c>
      <c r="C34" s="79" t="s">
        <v>71</v>
      </c>
      <c r="D34" s="74">
        <v>0</v>
      </c>
      <c r="E34" s="74">
        <v>0.06634254</v>
      </c>
      <c r="F34" s="74">
        <v>0.272743169</v>
      </c>
      <c r="G34" s="75"/>
      <c r="H34" s="75"/>
      <c r="I34" s="75"/>
      <c r="J34" s="74">
        <v>0.0987605604401826</v>
      </c>
      <c r="K34" s="76">
        <f t="shared" si="0"/>
        <v>0.4378462694401826</v>
      </c>
      <c r="L34" s="77"/>
    </row>
    <row r="35" spans="2:12" s="78" customFormat="1" ht="12.75">
      <c r="B35" s="72">
        <v>31</v>
      </c>
      <c r="C35" s="73" t="s">
        <v>72</v>
      </c>
      <c r="D35" s="74">
        <v>0</v>
      </c>
      <c r="E35" s="74">
        <v>0</v>
      </c>
      <c r="F35" s="74">
        <v>0</v>
      </c>
      <c r="G35" s="75"/>
      <c r="H35" s="75"/>
      <c r="I35" s="75"/>
      <c r="J35" s="74">
        <v>7.18258621383146E-05</v>
      </c>
      <c r="K35" s="76">
        <f t="shared" si="0"/>
        <v>7.18258621383146E-05</v>
      </c>
      <c r="L35" s="77"/>
    </row>
    <row r="36" spans="2:12" s="78" customFormat="1" ht="12.75">
      <c r="B36" s="72">
        <v>32</v>
      </c>
      <c r="C36" s="79" t="s">
        <v>73</v>
      </c>
      <c r="D36" s="74">
        <v>0.0030231349999999997</v>
      </c>
      <c r="E36" s="74">
        <v>1.730673618</v>
      </c>
      <c r="F36" s="74">
        <v>0.9874176769999999</v>
      </c>
      <c r="G36" s="75"/>
      <c r="H36" s="75"/>
      <c r="I36" s="75"/>
      <c r="J36" s="74">
        <v>0.33176365721687534</v>
      </c>
      <c r="K36" s="76">
        <f t="shared" si="0"/>
        <v>3.0528780872168753</v>
      </c>
      <c r="L36" s="77"/>
    </row>
    <row r="37" spans="2:12" s="78" customFormat="1" ht="12.75">
      <c r="B37" s="72">
        <v>33</v>
      </c>
      <c r="C37" s="79" t="s">
        <v>74</v>
      </c>
      <c r="D37" s="74">
        <v>0</v>
      </c>
      <c r="E37" s="74">
        <v>0.009829880000000001</v>
      </c>
      <c r="F37" s="74">
        <v>0.004232649</v>
      </c>
      <c r="G37" s="75"/>
      <c r="H37" s="75"/>
      <c r="I37" s="75"/>
      <c r="J37" s="74">
        <v>0</v>
      </c>
      <c r="K37" s="76">
        <f t="shared" si="0"/>
        <v>0.014062529</v>
      </c>
      <c r="L37" s="77"/>
    </row>
    <row r="38" spans="2:12" s="78" customFormat="1" ht="12.75">
      <c r="B38" s="72">
        <v>34</v>
      </c>
      <c r="C38" s="79" t="s">
        <v>75</v>
      </c>
      <c r="D38" s="74">
        <v>0</v>
      </c>
      <c r="E38" s="74">
        <v>1.1891384470000002</v>
      </c>
      <c r="F38" s="74">
        <v>0.181662191</v>
      </c>
      <c r="G38" s="75"/>
      <c r="H38" s="75"/>
      <c r="I38" s="75"/>
      <c r="J38" s="74">
        <v>0.19220600708212968</v>
      </c>
      <c r="K38" s="76">
        <f t="shared" si="0"/>
        <v>1.5630066450821298</v>
      </c>
      <c r="L38" s="77"/>
    </row>
    <row r="39" spans="2:12" s="78" customFormat="1" ht="12.75">
      <c r="B39" s="72">
        <v>35</v>
      </c>
      <c r="C39" s="79" t="s">
        <v>76</v>
      </c>
      <c r="D39" s="74">
        <v>0</v>
      </c>
      <c r="E39" s="74">
        <v>0.0061144879999999995</v>
      </c>
      <c r="F39" s="74">
        <v>0.055413883</v>
      </c>
      <c r="G39" s="75"/>
      <c r="H39" s="75"/>
      <c r="I39" s="75"/>
      <c r="J39" s="74">
        <v>0.007110760351693145</v>
      </c>
      <c r="K39" s="76">
        <f t="shared" si="0"/>
        <v>0.06863913135169314</v>
      </c>
      <c r="L39" s="77"/>
    </row>
    <row r="40" spans="2:12" s="78" customFormat="1" ht="12.75">
      <c r="B40" s="72">
        <v>36</v>
      </c>
      <c r="C40" s="79" t="s">
        <v>77</v>
      </c>
      <c r="D40" s="74">
        <v>0.015852217000000002</v>
      </c>
      <c r="E40" s="74">
        <v>1.991219941</v>
      </c>
      <c r="F40" s="74">
        <v>0.7941773400000001</v>
      </c>
      <c r="G40" s="75"/>
      <c r="H40" s="75"/>
      <c r="I40" s="75"/>
      <c r="J40" s="74">
        <v>0.2939114278699832</v>
      </c>
      <c r="K40" s="76">
        <f t="shared" si="0"/>
        <v>3.0951609258699833</v>
      </c>
      <c r="L40" s="77"/>
    </row>
    <row r="41" spans="2:12" ht="15">
      <c r="B41" s="9" t="s">
        <v>11</v>
      </c>
      <c r="C41" s="3"/>
      <c r="D41" s="13">
        <f>SUM(D5:D40)</f>
        <v>26.110666773999995</v>
      </c>
      <c r="E41" s="13">
        <f>SUM(E5:E40)</f>
        <v>159.272816155</v>
      </c>
      <c r="F41" s="13">
        <f>SUM(F5:F40)</f>
        <v>21.592584652</v>
      </c>
      <c r="G41" s="3"/>
      <c r="H41" s="3"/>
      <c r="I41" s="3"/>
      <c r="J41" s="13">
        <f>SUM(J5:J40)</f>
        <v>7.709069783305332</v>
      </c>
      <c r="K41" s="14">
        <f t="shared" si="0"/>
        <v>214.6851373643053</v>
      </c>
      <c r="L41" s="3"/>
    </row>
    <row r="42" ht="12.75">
      <c r="B42" t="s">
        <v>93</v>
      </c>
    </row>
    <row r="44" ht="12.75">
      <c r="F44" s="80"/>
    </row>
    <row r="45" ht="12.75">
      <c r="F45" s="80"/>
    </row>
    <row r="46" ht="12.75">
      <c r="F46" s="80"/>
    </row>
    <row r="47" ht="12.75">
      <c r="F47" s="80"/>
    </row>
  </sheetData>
  <sheetProtection/>
  <autoFilter ref="B4:L42"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kavita.khatri</cp:lastModifiedBy>
  <cp:lastPrinted>2014-03-24T10:58:12Z</cp:lastPrinted>
  <dcterms:created xsi:type="dcterms:W3CDTF">2014-01-06T04:43:23Z</dcterms:created>
  <dcterms:modified xsi:type="dcterms:W3CDTF">2014-05-12T11:58:01Z</dcterms:modified>
  <cp:category/>
  <cp:version/>
  <cp:contentType/>
  <cp:contentStatus/>
</cp:coreProperties>
</file>