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13_ncr:1_{5D6C683D-6FA2-4209-9ED7-2281770B0C0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G46" i="1" s="1"/>
  <c r="G9" i="1"/>
  <c r="G12" i="1" s="1"/>
  <c r="F52" i="1"/>
  <c r="F9" i="1"/>
  <c r="F12" i="1" s="1"/>
  <c r="G52" i="1" l="1"/>
</calcChain>
</file>

<file path=xl/sharedStrings.xml><?xml version="1.0" encoding="utf-8"?>
<sst xmlns="http://schemas.openxmlformats.org/spreadsheetml/2006/main" count="262" uniqueCount="177">
  <si>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</si>
  <si>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</si>
  <si>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</si>
  <si>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</si>
  <si>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</si>
  <si>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</si>
  <si>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</si>
  <si>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</si>
  <si>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Equity &amp; Equity related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</si>
  <si>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</si>
  <si>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</si>
  <si>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</si>
  <si>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</si>
  <si>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</si>
  <si>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</si>
  <si>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</si>
  <si>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</si>
  <si>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</si>
  <si>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</si>
  <si>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</si>
  <si>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</si>
  <si>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</si>
  <si>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</si>
  <si>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</si>
  <si>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</si>
  <si>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</si>
  <si>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</si>
  <si>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</si>
  <si>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</si>
  <si>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</si>
  <si>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</si>
  <si>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</si>
  <si>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</si>
  <si>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</si>
  <si>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</si>
  <si>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</si>
  <si>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</si>
  <si>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</si>
  <si>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</si>
  <si>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</si>
  <si>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</si>
  <si>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</si>
  <si>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</si>
  <si>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</si>
  <si>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</si>
  <si>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</si>
  <si>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</si>
  <si>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</si>
  <si>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</si>
  <si>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</si>
  <si>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</si>
  <si>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</si>
  <si>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</si>
  <si>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</si>
  <si>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</si>
  <si>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</si>
  <si>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</si>
  <si>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</si>
  <si>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</si>
  <si>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RPAT30</t>
  </si>
  <si>
    <t>6.75% Sikka Ports and Terminals Limited (22/04/2026) **</t>
  </si>
  <si>
    <t>INE941D07208</t>
  </si>
  <si>
    <t>MUFL359</t>
  </si>
  <si>
    <t>7.6% Muthoot Finance Limited (20/04/2026) **</t>
  </si>
  <si>
    <t>INE414G07FU6</t>
  </si>
  <si>
    <t>HDFC1134</t>
  </si>
  <si>
    <t>5.78% Housing Development Finance Corporation Limited (25/11/2025) **</t>
  </si>
  <si>
    <t>INE001A07ST9</t>
  </si>
  <si>
    <t>GOI1640</t>
  </si>
  <si>
    <t>6.97% Government of India (06/09/2026)</t>
  </si>
  <si>
    <t>IN0020160035</t>
  </si>
  <si>
    <t>EXIM577</t>
  </si>
  <si>
    <t>7.62% Export Import Bank of India (01/09/2026) **</t>
  </si>
  <si>
    <t>INE514E08FG5</t>
  </si>
  <si>
    <t>RUPL22</t>
  </si>
  <si>
    <t>8.95% Jamnagar Utilities &amp; Power Private Limited (26/04/2023) **</t>
  </si>
  <si>
    <t>INE936D07067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</si>
  <si>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</si>
  <si>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</si>
  <si>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</si>
  <si>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</si>
  <si>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</si>
  <si>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</si>
  <si>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</si>
  <si>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</si>
  <si>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</si>
  <si>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GOI1430</t>
  </si>
  <si>
    <t>7.59% Government of India (11/01/2026)</t>
  </si>
  <si>
    <t>IN0020150093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</si>
  <si>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</si>
  <si>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</si>
  <si>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</si>
  <si>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</si>
  <si>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</si>
  <si>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</si>
  <si>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</si>
  <si>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</si>
  <si>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</si>
  <si>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</si>
  <si>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</si>
  <si>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</si>
  <si>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</si>
  <si>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</si>
  <si>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</si>
  <si>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</si>
  <si>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</si>
  <si>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</si>
  <si>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</si>
  <si>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TRP_011021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</si>
  <si>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</si>
  <si>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</si>
  <si>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</si>
  <si>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</si>
  <si>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</si>
  <si>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</si>
  <si>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</si>
  <si>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NTPC116</t>
  </si>
  <si>
    <t>6.72% NTPC Limited (24/11/2021) **</t>
  </si>
  <si>
    <t>INE733E07KH1</t>
  </si>
  <si>
    <t>TCFS571</t>
  </si>
  <si>
    <t>Tata Capital Financial Services Limited (26/10/2021) (ZCB)  **</t>
  </si>
  <si>
    <t>INE306N07KH7</t>
  </si>
  <si>
    <t>IRLY284</t>
  </si>
  <si>
    <t>7.24% Indian Railway Finance Corporation Limited (08/11/2021) **</t>
  </si>
  <si>
    <t>INE053F07934</t>
  </si>
  <si>
    <t>Money Market Instruments</t>
  </si>
  <si>
    <t>Certificate of Deposit</t>
  </si>
  <si>
    <t>UTIB1194</t>
  </si>
  <si>
    <t>Axis Bank Limited (22/10/2021) #</t>
  </si>
  <si>
    <t>INE238A166U3</t>
  </si>
  <si>
    <t>CRISIL A1+</t>
  </si>
  <si>
    <t>Commercial Paper</t>
  </si>
  <si>
    <t>HDFC1131</t>
  </si>
  <si>
    <t>Housing Development Finance Corporation Limited (28/10/2021) **</t>
  </si>
  <si>
    <t>INE001A14WZ4</t>
  </si>
  <si>
    <t>ICRA A1+</t>
  </si>
  <si>
    <t>INBS418</t>
  </si>
  <si>
    <t>Reliance Jio Infocomm Limited (29/10/2021)</t>
  </si>
  <si>
    <t>INE110L14PP5</t>
  </si>
  <si>
    <t>RIND423</t>
  </si>
  <si>
    <t>Reliance Industries Limited (01/11/2021) **</t>
  </si>
  <si>
    <t>INE002A14IR8</t>
  </si>
  <si>
    <t>ENAM216</t>
  </si>
  <si>
    <t>Axis Finance Limited (29/11/2021) **</t>
  </si>
  <si>
    <t>INE891K14KQ1</t>
  </si>
  <si>
    <t>LICH571</t>
  </si>
  <si>
    <t>LIC Housing Finance Limited (25/10/2021) **</t>
  </si>
  <si>
    <t>INE115A14CS9</t>
  </si>
  <si>
    <t>NTPC223</t>
  </si>
  <si>
    <t>NTPC Limited (11/10/2021)</t>
  </si>
  <si>
    <t>INE733E14AL0</t>
  </si>
  <si>
    <t>#  Unlisted Security</t>
  </si>
  <si>
    <t>Fortnightly Portfolio Statement as on September 30,2021</t>
  </si>
  <si>
    <t>TREPS / Reverse Repo</t>
  </si>
  <si>
    <t>Tri-Party Repo</t>
  </si>
  <si>
    <t>REIT/InvIT Instruments</t>
  </si>
  <si>
    <t>Embassy Office Parks REIT</t>
  </si>
  <si>
    <t>INE041025011</t>
  </si>
  <si>
    <t>Construction</t>
  </si>
  <si>
    <t>Tier 1 &amp; 2 Bonds Disclosure as on 30 Sep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</si>
  <si>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</si>
  <si>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</si>
  <si>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</si>
  <si>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</si>
  <si>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</si>
  <si>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</si>
  <si>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</si>
  <si>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</si>
  <si>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</si>
  <si>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</si>
  <si>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</si>
  <si>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</si>
  <si>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</si>
  <si>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</si>
  <si>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</si>
  <si>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Risk-o-meter:</t>
  </si>
  <si>
    <t>*Investors understand that the principal will be at low to moderate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</si>
</sst>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;\(#,##0.00\)%"/>
    <numFmt numFmtId="165" formatCode="#,##0.00%"/>
  </numFmts>
  <fonts count="2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19" fillId="32" borderId="9" applyNumberFormat="0" applyFont="0" applyFill="0" applyBorder="0" applyAlignment="0" applyProtection="0"/>
    <xf numFmtId="0" fontId="14" fillId="32" borderId="9"/>
  </cellStyleXfs>
  <cellXfs count="7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righ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NumberFormat="1" applyFont="1" applyFill="1" applyBorder="1" applyAlignment="1" applyProtection="1">
      <alignment horizontal="left" vertical="top" wrapText="1"/>
    </xf>
    <xf numFmtId="0" fontId="7" fillId="32" borderId="18" xfId="0" applyNumberFormat="1" applyFont="1" applyFill="1" applyBorder="1" applyAlignment="1" applyProtection="1">
      <alignment horizontal="left" vertical="top" wrapText="1"/>
    </xf>
    <xf numFmtId="0" fontId="10" fillId="32" borderId="19" xfId="0" applyNumberFormat="1" applyFont="1" applyFill="1" applyBorder="1" applyAlignment="1">
      <alignment horizontal="center" vertical="center" wrapText="1"/>
    </xf>
    <xf numFmtId="0" fontId="10" fillId="32" borderId="20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vertical="center" wrapText="1"/>
    </xf>
    <xf numFmtId="0" fontId="12" fillId="32" borderId="21" xfId="0" applyNumberFormat="1" applyFont="1" applyFill="1" applyBorder="1" applyAlignment="1">
      <alignment vertical="center"/>
    </xf>
    <xf numFmtId="0" fontId="12" fillId="32" borderId="22" xfId="0" applyNumberFormat="1" applyFont="1" applyFill="1" applyBorder="1" applyAlignment="1">
      <alignment vertical="center"/>
    </xf>
    <xf numFmtId="2" fontId="12" fillId="32" borderId="22" xfId="0" applyNumberFormat="1" applyFont="1" applyFill="1" applyBorder="1" applyAlignment="1">
      <alignment horizontal="right" vertical="center"/>
    </xf>
    <xf numFmtId="15" fontId="12" fillId="32" borderId="22" xfId="0" applyNumberFormat="1" applyFont="1" applyFill="1" applyBorder="1" applyAlignment="1">
      <alignment horizontal="right" vertical="center"/>
    </xf>
    <xf numFmtId="0" fontId="8" fillId="32" borderId="21" xfId="0" applyNumberFormat="1" applyFont="1" applyFill="1" applyBorder="1" applyAlignment="1">
      <alignment vertical="center"/>
    </xf>
    <xf numFmtId="0" fontId="8" fillId="32" borderId="22" xfId="0" applyNumberFormat="1" applyFont="1" applyFill="1" applyBorder="1" applyAlignment="1">
      <alignment vertical="center"/>
    </xf>
    <xf numFmtId="0" fontId="12" fillId="32" borderId="21" xfId="0" applyNumberFormat="1" applyFont="1" applyFill="1" applyBorder="1" applyAlignment="1">
      <alignment vertical="center" wrapText="1"/>
    </xf>
    <xf numFmtId="0" fontId="12" fillId="32" borderId="22" xfId="0" applyNumberFormat="1" applyFont="1" applyFill="1" applyBorder="1" applyAlignment="1">
      <alignment vertical="center" wrapText="1"/>
    </xf>
    <xf numFmtId="0" fontId="9" fillId="32" borderId="23" xfId="0" applyNumberFormat="1" applyFont="1" applyFill="1" applyBorder="1" applyAlignment="1"/>
    <xf numFmtId="0" fontId="8" fillId="32" borderId="19" xfId="0" applyNumberFormat="1" applyFont="1" applyFill="1" applyBorder="1" applyAlignment="1">
      <alignment vertical="center"/>
    </xf>
    <xf numFmtId="0" fontId="9" fillId="32" borderId="19" xfId="0" applyNumberFormat="1" applyFont="1" applyFill="1" applyBorder="1" applyAlignment="1"/>
    <xf numFmtId="0" fontId="13" fillId="32" borderId="19" xfId="0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32" borderId="9" xfId="1" applyNumberFormat="1" applyFont="1" applyFill="1" applyBorder="1" applyAlignment="1"/>
    <xf numFmtId="0" fontId="16" fillId="0" borderId="28" xfId="0" applyFont="1" applyBorder="1" applyAlignment="1">
      <alignment vertical="top" wrapText="1"/>
    </xf>
    <xf numFmtId="0" fontId="16" fillId="33" borderId="3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15" fillId="0" borderId="0" xfId="0" applyFont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30" xfId="0" applyFont="1" applyBorder="1" applyAlignment="1">
      <alignment horizontal="left" vertical="top" wrapText="1" indent="15"/>
    </xf>
    <xf numFmtId="0" fontId="17" fillId="0" borderId="23" xfId="0" applyFont="1" applyBorder="1" applyAlignment="1">
      <alignment horizontal="left" vertical="top" wrapText="1" indent="15"/>
    </xf>
    <xf numFmtId="0" fontId="17" fillId="0" borderId="25" xfId="0" applyFont="1" applyBorder="1" applyAlignment="1">
      <alignment horizontal="left" vertical="top" wrapText="1" indent="15"/>
    </xf>
    <xf numFmtId="0" fontId="17" fillId="0" borderId="31" xfId="0" applyFont="1" applyBorder="1" applyAlignment="1">
      <alignment horizontal="left" vertical="top" wrapText="1" indent="15"/>
    </xf>
    <xf numFmtId="0" fontId="17" fillId="0" borderId="26" xfId="0" applyFont="1" applyBorder="1" applyAlignment="1">
      <alignment horizontal="left" vertical="top" wrapText="1" indent="15"/>
    </xf>
    <xf numFmtId="0" fontId="17" fillId="0" borderId="27" xfId="0" applyFont="1" applyBorder="1" applyAlignment="1">
      <alignment horizontal="left" vertical="top" wrapText="1" indent="15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70</xdr:row>
      <xdr:rowOff>180975</xdr:rowOff>
    </xdr:from>
    <xdr:to>
      <xdr:col>4</xdr:col>
      <xdr:colOff>14510</xdr:colOff>
      <xdr:row>71</xdr:row>
      <xdr:rowOff>1838325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3154025"/>
          <a:ext cx="242433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152400</xdr:colOff>
      <xdr:row>71</xdr:row>
      <xdr:rowOff>104775</xdr:rowOff>
    </xdr:from>
    <xdr:to>
      <xdr:col>6</xdr:col>
      <xdr:colOff>1266825</xdr:colOff>
      <xdr:row>71</xdr:row>
      <xdr:rowOff>1695451</xdr:rowOff>
    </xdr:to>
    <xdr:pic>
      <xdr:nvPicPr>
        <xdr:cNvPr id="15" name="Pictur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3277850"/>
          <a:ext cx="2590800" cy="1590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371475</xdr:colOff>
      <xdr:row>85</xdr:row>
      <xdr:rowOff>38100</xdr:rowOff>
    </xdr:from>
    <xdr:ext cx="2352040" cy="266700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15205" y="3105150"/>
          <a:ext cx="2352040" cy="266700"/>
        </a:xfrm>
        <a:prstGeom prst="rect">
          <a:avLst/>
        </a:prstGeom>
        <a:solidFill>
          <a:prstClr val="white"/>
        </a:solidFill>
        <a:ln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marR="0">
            <a:spcBef>
              <a:spcPts val="0"/>
            </a:spcBef>
            <a:spcAft>
              <a:spcPts val="1000"/>
            </a:spcAft>
          </a:pPr>
          <a:r>
            <a:rPr lang="en-US" sz="900" i="1">
              <a:solidFill>
                <a:srgbClr val="44546A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Benchmark Riskometer 1</a:t>
          </a:r>
        </a:p>
      </xdr:txBody>
    </xdr:sp>
    <xdr:clientData/>
  </xdr:oneCellAnchor>
  <xdr:twoCellAnchor>
    <xdr:from>
      <xdr:col>10</xdr:col>
      <xdr:colOff>371475</xdr:colOff>
      <xdr:row>74</xdr:row>
      <xdr:rowOff>38100</xdr:rowOff>
    </xdr:from>
    <xdr:to>
      <xdr:col>14</xdr:col>
      <xdr:colOff>285115</xdr:colOff>
      <xdr:row>76</xdr:row>
      <xdr:rowOff>114300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15205" y="1009650"/>
          <a:ext cx="2352040" cy="457200"/>
        </a:xfrm>
        <a:prstGeom prst="rect">
          <a:avLst/>
        </a:prstGeom>
        <a:solidFill>
          <a:prstClr val="white"/>
        </a:solidFill>
        <a:ln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1000"/>
            </a:spcAft>
          </a:pPr>
          <a:r>
            <a:rPr lang="en-US" sz="900" i="1">
              <a:solidFill>
                <a:srgbClr val="44546A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Benchmark Riskometer 2</a:t>
          </a:r>
        </a:p>
      </xdr:txBody>
    </xdr:sp>
    <xdr:clientData/>
  </xdr:twoCellAnchor>
  <xdr:twoCellAnchor>
    <xdr:from>
      <xdr:col>4</xdr:col>
      <xdr:colOff>609600</xdr:colOff>
      <xdr:row>70</xdr:row>
      <xdr:rowOff>114300</xdr:rowOff>
    </xdr:from>
    <xdr:to>
      <xdr:col>6</xdr:col>
      <xdr:colOff>704850</xdr:colOff>
      <xdr:row>71</xdr:row>
      <xdr:rowOff>152400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534400" y="13087350"/>
          <a:ext cx="15716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  <xdr:twoCellAnchor>
    <xdr:from>
      <xdr:col>2</xdr:col>
      <xdr:colOff>657225</xdr:colOff>
      <xdr:row>70</xdr:row>
      <xdr:rowOff>66675</xdr:rowOff>
    </xdr:from>
    <xdr:to>
      <xdr:col>3</xdr:col>
      <xdr:colOff>866775</xdr:colOff>
      <xdr:row>71</xdr:row>
      <xdr:rowOff>104775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096000" y="13039725"/>
          <a:ext cx="142875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41</xdr:row>
      <xdr:rowOff>114300</xdr:rowOff>
    </xdr:from>
    <xdr:to>
      <xdr:col>6</xdr:col>
      <xdr:colOff>704850</xdr:colOff>
      <xdr:row>42</xdr:row>
      <xdr:rowOff>152400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639175" y="13087350"/>
          <a:ext cx="15716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  <xdr:twoCellAnchor>
    <xdr:from>
      <xdr:col>2</xdr:col>
      <xdr:colOff>657225</xdr:colOff>
      <xdr:row>41</xdr:row>
      <xdr:rowOff>66675</xdr:rowOff>
    </xdr:from>
    <xdr:to>
      <xdr:col>3</xdr:col>
      <xdr:colOff>866775</xdr:colOff>
      <xdr:row>42</xdr:row>
      <xdr:rowOff>104775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096000" y="13039725"/>
          <a:ext cx="142875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2</xdr:col>
      <xdr:colOff>114300</xdr:colOff>
      <xdr:row>42</xdr:row>
      <xdr:rowOff>9524</xdr:rowOff>
    </xdr:from>
    <xdr:to>
      <xdr:col>3</xdr:col>
      <xdr:colOff>1304925</xdr:colOff>
      <xdr:row>42</xdr:row>
      <xdr:rowOff>1600200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7172324"/>
          <a:ext cx="2543175" cy="1590676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42</xdr:row>
      <xdr:rowOff>57150</xdr:rowOff>
    </xdr:from>
    <xdr:to>
      <xdr:col>6</xdr:col>
      <xdr:colOff>1085850</xdr:colOff>
      <xdr:row>42</xdr:row>
      <xdr:rowOff>1600200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7219950"/>
          <a:ext cx="259080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74"/>
  <sheetViews>
    <sheetView workbookViewId="0">
      <selection activeCell="B74" sqref="B74:C74"/>
    </sheetView>
  </sheetViews>
  <sheetFormatPr defaultRowHeight="15"/>
  <cols>
    <col min="1" max="1" width="11.42578125" bestFit="1" customWidth="1"/>
    <col min="2" max="2" width="70.140625" bestFit="1" customWidth="1"/>
    <col min="3" max="3" width="18.28515625" customWidth="1"/>
    <col min="4" max="4" width="20.5703125" customWidth="1"/>
    <col min="5" max="5" width="10" bestFit="1" customWidth="1"/>
    <col min="6" max="6" width="12.140625" customWidth="1"/>
    <col min="7" max="7" width="17" customWidth="1"/>
    <col min="8" max="8" width="6.28515625" bestFit="1" customWidth="1"/>
  </cols>
  <sheetData>
    <row r="1" spans="1:8" ht="15.9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152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8</v>
      </c>
      <c r="C5" s="11"/>
      <c r="D5" s="11"/>
      <c r="E5" s="11"/>
      <c r="F5" s="11"/>
      <c r="G5" s="12"/>
      <c r="H5" s="13"/>
    </row>
    <row r="6" spans="1:8" ht="12.95" customHeight="1">
      <c r="A6" s="1"/>
      <c r="B6" s="32" t="s">
        <v>155</v>
      </c>
      <c r="C6" s="11"/>
      <c r="D6" s="11"/>
      <c r="E6" s="11"/>
      <c r="F6" s="11"/>
      <c r="G6" s="12"/>
      <c r="H6" s="13"/>
    </row>
    <row r="7" spans="1:8" ht="12.95" customHeight="1">
      <c r="A7" s="14" t="s">
        <v>9</v>
      </c>
      <c r="B7" s="15" t="s">
        <v>10</v>
      </c>
      <c r="C7" s="11" t="s">
        <v>11</v>
      </c>
      <c r="D7" s="11" t="s">
        <v>12</v>
      </c>
      <c r="E7" s="16">
        <v>1291900</v>
      </c>
      <c r="F7" s="17">
        <v>1556.2227399999999</v>
      </c>
      <c r="G7" s="18">
        <v>2.0642502879357209E-2</v>
      </c>
      <c r="H7" s="13"/>
    </row>
    <row r="8" spans="1:8" ht="12.95" customHeight="1">
      <c r="A8" s="14"/>
      <c r="B8" s="33" t="s">
        <v>156</v>
      </c>
      <c r="C8" s="11" t="s">
        <v>157</v>
      </c>
      <c r="D8" s="11" t="s">
        <v>158</v>
      </c>
      <c r="E8" s="16">
        <v>279968</v>
      </c>
      <c r="F8" s="17">
        <v>949.28749760000005</v>
      </c>
      <c r="G8" s="18">
        <v>1.2591815682211276E-2</v>
      </c>
      <c r="H8" s="13"/>
    </row>
    <row r="9" spans="1:8" ht="12.95" customHeight="1">
      <c r="A9" s="1"/>
      <c r="B9" s="10" t="s">
        <v>13</v>
      </c>
      <c r="C9" s="11"/>
      <c r="D9" s="11"/>
      <c r="E9" s="11"/>
      <c r="F9" s="19">
        <f>+F8+F7</f>
        <v>2505.5102376</v>
      </c>
      <c r="G9" s="20">
        <f>+G8+G7</f>
        <v>3.3234318561568485E-2</v>
      </c>
      <c r="H9" s="21"/>
    </row>
    <row r="10" spans="1:8" ht="12.95" customHeight="1">
      <c r="A10" s="1"/>
      <c r="B10" s="22" t="s">
        <v>14</v>
      </c>
      <c r="C10" s="23"/>
      <c r="D10" s="23"/>
      <c r="E10" s="23"/>
      <c r="F10" s="24" t="s">
        <v>15</v>
      </c>
      <c r="G10" s="24" t="s">
        <v>15</v>
      </c>
      <c r="H10" s="21"/>
    </row>
    <row r="11" spans="1:8" ht="12.95" customHeight="1">
      <c r="A11" s="1"/>
      <c r="B11" s="22" t="s">
        <v>13</v>
      </c>
      <c r="C11" s="23"/>
      <c r="D11" s="23"/>
      <c r="E11" s="23"/>
      <c r="F11" s="24" t="s">
        <v>15</v>
      </c>
      <c r="G11" s="24" t="s">
        <v>15</v>
      </c>
      <c r="H11" s="21"/>
    </row>
    <row r="12" spans="1:8" ht="12.95" customHeight="1">
      <c r="A12" s="1"/>
      <c r="B12" s="22" t="s">
        <v>16</v>
      </c>
      <c r="C12" s="25"/>
      <c r="D12" s="23"/>
      <c r="E12" s="25"/>
      <c r="F12" s="19">
        <f>+F9</f>
        <v>2505.5102376</v>
      </c>
      <c r="G12" s="20">
        <f>+G9</f>
        <v>3.3234318561568485E-2</v>
      </c>
      <c r="H12" s="21"/>
    </row>
    <row r="13" spans="1:8" ht="12.95" customHeight="1">
      <c r="A13" s="1"/>
      <c r="B13" s="10" t="s">
        <v>17</v>
      </c>
      <c r="C13" s="11"/>
      <c r="D13" s="11"/>
      <c r="E13" s="11"/>
      <c r="F13" s="11"/>
      <c r="G13" s="12"/>
      <c r="H13" s="13"/>
    </row>
    <row r="14" spans="1:8" ht="12.95" customHeight="1">
      <c r="A14" s="1"/>
      <c r="B14" s="10" t="s">
        <v>18</v>
      </c>
      <c r="C14" s="11"/>
      <c r="D14" s="11"/>
      <c r="E14" s="11"/>
      <c r="F14" s="11"/>
      <c r="G14" s="12"/>
      <c r="H14" s="13"/>
    </row>
    <row r="15" spans="1:8" ht="12.95" customHeight="1">
      <c r="A15" s="14" t="s">
        <v>19</v>
      </c>
      <c r="B15" s="15" t="s">
        <v>20</v>
      </c>
      <c r="C15" s="11" t="s">
        <v>21</v>
      </c>
      <c r="D15" s="11" t="s">
        <v>22</v>
      </c>
      <c r="E15" s="16">
        <v>7000000</v>
      </c>
      <c r="F15" s="17">
        <v>7072.73</v>
      </c>
      <c r="G15" s="18">
        <v>9.3816165023983725E-2</v>
      </c>
      <c r="H15" s="26">
        <v>6.3990000000000005E-2</v>
      </c>
    </row>
    <row r="16" spans="1:8" ht="12.95" customHeight="1">
      <c r="A16" s="14" t="s">
        <v>23</v>
      </c>
      <c r="B16" s="15" t="s">
        <v>24</v>
      </c>
      <c r="C16" s="11" t="s">
        <v>25</v>
      </c>
      <c r="D16" s="11" t="s">
        <v>22</v>
      </c>
      <c r="E16" s="16">
        <v>4000000</v>
      </c>
      <c r="F16" s="17">
        <v>4258.3280000000004</v>
      </c>
      <c r="G16" s="18">
        <v>5.6484554390490042E-2</v>
      </c>
      <c r="H16" s="26">
        <v>7.6799000000000006E-2</v>
      </c>
    </row>
    <row r="17" spans="1:8" ht="12.95" customHeight="1">
      <c r="A17" s="14" t="s">
        <v>26</v>
      </c>
      <c r="B17" s="15" t="s">
        <v>27</v>
      </c>
      <c r="C17" s="11" t="s">
        <v>28</v>
      </c>
      <c r="D17" s="11" t="s">
        <v>29</v>
      </c>
      <c r="E17" s="16">
        <v>4000000</v>
      </c>
      <c r="F17" s="17">
        <v>4167.82</v>
      </c>
      <c r="G17" s="18">
        <v>5.5284011818669716E-2</v>
      </c>
      <c r="H17" s="26">
        <v>8.5046499999999997E-2</v>
      </c>
    </row>
    <row r="18" spans="1:8" ht="12.95" customHeight="1">
      <c r="A18" s="14" t="s">
        <v>30</v>
      </c>
      <c r="B18" s="15" t="s">
        <v>31</v>
      </c>
      <c r="C18" s="11" t="s">
        <v>32</v>
      </c>
      <c r="D18" s="11" t="s">
        <v>33</v>
      </c>
      <c r="E18" s="16">
        <v>3000000</v>
      </c>
      <c r="F18" s="17">
        <v>3346.3919999999998</v>
      </c>
      <c r="G18" s="18">
        <v>4.4388187320446131E-2</v>
      </c>
      <c r="H18" s="26">
        <v>5.0959999999999998E-2</v>
      </c>
    </row>
    <row r="19" spans="1:8" ht="12.95" customHeight="1">
      <c r="A19" s="14" t="s">
        <v>34</v>
      </c>
      <c r="B19" s="15" t="s">
        <v>35</v>
      </c>
      <c r="C19" s="11" t="s">
        <v>36</v>
      </c>
      <c r="D19" s="11" t="s">
        <v>22</v>
      </c>
      <c r="E19" s="16">
        <v>3000000</v>
      </c>
      <c r="F19" s="17">
        <v>3163.2420000000002</v>
      </c>
      <c r="G19" s="18">
        <v>4.1958795752530677E-2</v>
      </c>
      <c r="H19" s="26">
        <v>5.5898999999999997E-2</v>
      </c>
    </row>
    <row r="20" spans="1:8" ht="12.95" customHeight="1">
      <c r="A20" s="14" t="s">
        <v>37</v>
      </c>
      <c r="B20" s="15" t="s">
        <v>38</v>
      </c>
      <c r="C20" s="11" t="s">
        <v>39</v>
      </c>
      <c r="D20" s="11" t="s">
        <v>22</v>
      </c>
      <c r="E20" s="16">
        <v>3000000</v>
      </c>
      <c r="F20" s="17">
        <v>2997.252</v>
      </c>
      <c r="G20" s="18">
        <v>3.9757022854041549E-2</v>
      </c>
      <c r="H20" s="26">
        <v>5.8644000000000002E-2</v>
      </c>
    </row>
    <row r="21" spans="1:8" ht="12.95" customHeight="1">
      <c r="A21" s="14" t="s">
        <v>40</v>
      </c>
      <c r="B21" s="15" t="s">
        <v>41</v>
      </c>
      <c r="C21" s="11" t="s">
        <v>42</v>
      </c>
      <c r="D21" s="11" t="s">
        <v>33</v>
      </c>
      <c r="E21" s="16">
        <v>2500000</v>
      </c>
      <c r="F21" s="17">
        <v>2689.5625</v>
      </c>
      <c r="G21" s="18">
        <v>3.5675678181171663E-2</v>
      </c>
      <c r="H21" s="26">
        <v>5.9900000000000002E-2</v>
      </c>
    </row>
    <row r="22" spans="1:8" ht="12.95" customHeight="1">
      <c r="A22" s="14" t="s">
        <v>43</v>
      </c>
      <c r="B22" s="15" t="s">
        <v>44</v>
      </c>
      <c r="C22" s="11" t="s">
        <v>45</v>
      </c>
      <c r="D22" s="11" t="s">
        <v>46</v>
      </c>
      <c r="E22" s="16">
        <v>2500000</v>
      </c>
      <c r="F22" s="17">
        <v>2658.71</v>
      </c>
      <c r="G22" s="18">
        <v>3.5266435465642801E-2</v>
      </c>
      <c r="H22" s="26">
        <v>8.0377000000000004E-2</v>
      </c>
    </row>
    <row r="23" spans="1:8" ht="12.95" customHeight="1">
      <c r="A23" s="14" t="s">
        <v>47</v>
      </c>
      <c r="B23" s="15" t="s">
        <v>48</v>
      </c>
      <c r="C23" s="11" t="s">
        <v>49</v>
      </c>
      <c r="D23" s="11" t="s">
        <v>22</v>
      </c>
      <c r="E23" s="16">
        <v>2500000</v>
      </c>
      <c r="F23" s="17">
        <v>2647.355</v>
      </c>
      <c r="G23" s="18">
        <v>3.5115817167779409E-2</v>
      </c>
      <c r="H23" s="26">
        <v>5.5899999999999998E-2</v>
      </c>
    </row>
    <row r="24" spans="1:8" ht="12.95" customHeight="1">
      <c r="A24" s="14" t="s">
        <v>50</v>
      </c>
      <c r="B24" s="15" t="s">
        <v>51</v>
      </c>
      <c r="C24" s="11" t="s">
        <v>52</v>
      </c>
      <c r="D24" s="11" t="s">
        <v>22</v>
      </c>
      <c r="E24" s="16">
        <v>2500000</v>
      </c>
      <c r="F24" s="17">
        <v>2613.7249999999999</v>
      </c>
      <c r="G24" s="18">
        <v>3.4669732327872245E-2</v>
      </c>
      <c r="H24" s="26">
        <v>5.7349999999999998E-2</v>
      </c>
    </row>
    <row r="25" spans="1:8" ht="12.95" customHeight="1">
      <c r="A25" s="14" t="s">
        <v>53</v>
      </c>
      <c r="B25" s="15" t="s">
        <v>54</v>
      </c>
      <c r="C25" s="11" t="s">
        <v>55</v>
      </c>
      <c r="D25" s="11" t="s">
        <v>22</v>
      </c>
      <c r="E25" s="16">
        <v>2500000</v>
      </c>
      <c r="F25" s="17">
        <v>2592.6675</v>
      </c>
      <c r="G25" s="18">
        <v>3.4390415303895291E-2</v>
      </c>
      <c r="H25" s="26">
        <v>5.6598999999999997E-2</v>
      </c>
    </row>
    <row r="26" spans="1:8" ht="12.95" customHeight="1">
      <c r="A26" s="14" t="s">
        <v>56</v>
      </c>
      <c r="B26" s="15" t="s">
        <v>57</v>
      </c>
      <c r="C26" s="11" t="s">
        <v>58</v>
      </c>
      <c r="D26" s="11" t="s">
        <v>22</v>
      </c>
      <c r="E26" s="16">
        <v>2500000</v>
      </c>
      <c r="F26" s="17">
        <v>2556.5574999999999</v>
      </c>
      <c r="G26" s="18">
        <v>3.3911434525749358E-2</v>
      </c>
      <c r="H26" s="26">
        <v>5.7192E-2</v>
      </c>
    </row>
    <row r="27" spans="1:8" ht="12.95" customHeight="1">
      <c r="A27" s="14" t="s">
        <v>59</v>
      </c>
      <c r="B27" s="15" t="s">
        <v>60</v>
      </c>
      <c r="C27" s="11" t="s">
        <v>61</v>
      </c>
      <c r="D27" s="11" t="s">
        <v>22</v>
      </c>
      <c r="E27" s="16">
        <v>2500000</v>
      </c>
      <c r="F27" s="17">
        <v>2553.8775000000001</v>
      </c>
      <c r="G27" s="18">
        <v>3.3875885689265535E-2</v>
      </c>
      <c r="H27" s="26">
        <v>6.1800000000000001E-2</v>
      </c>
    </row>
    <row r="28" spans="1:8" ht="12.95" customHeight="1">
      <c r="A28" s="14" t="s">
        <v>62</v>
      </c>
      <c r="B28" s="15" t="s">
        <v>63</v>
      </c>
      <c r="C28" s="11" t="s">
        <v>64</v>
      </c>
      <c r="D28" s="11" t="s">
        <v>46</v>
      </c>
      <c r="E28" s="16">
        <v>2500000</v>
      </c>
      <c r="F28" s="17">
        <v>2527.0524999999998</v>
      </c>
      <c r="G28" s="18">
        <v>3.35200657121466E-2</v>
      </c>
      <c r="H28" s="26">
        <v>7.2944999999999996E-2</v>
      </c>
    </row>
    <row r="29" spans="1:8" ht="12.95" customHeight="1">
      <c r="A29" s="14" t="s">
        <v>65</v>
      </c>
      <c r="B29" s="15" t="s">
        <v>66</v>
      </c>
      <c r="C29" s="11" t="s">
        <v>67</v>
      </c>
      <c r="D29" s="11" t="s">
        <v>22</v>
      </c>
      <c r="E29" s="16">
        <v>2500000</v>
      </c>
      <c r="F29" s="17">
        <v>2498.5774999999999</v>
      </c>
      <c r="G29" s="18">
        <v>3.3142359324505911E-2</v>
      </c>
      <c r="H29" s="26">
        <v>5.79E-2</v>
      </c>
    </row>
    <row r="30" spans="1:8" ht="12.95" customHeight="1">
      <c r="A30" s="14" t="s">
        <v>68</v>
      </c>
      <c r="B30" s="15" t="s">
        <v>69</v>
      </c>
      <c r="C30" s="11" t="s">
        <v>70</v>
      </c>
      <c r="D30" s="11" t="s">
        <v>33</v>
      </c>
      <c r="E30" s="16">
        <v>2000000</v>
      </c>
      <c r="F30" s="17">
        <v>2101.366</v>
      </c>
      <c r="G30" s="18">
        <v>2.7873550868163857E-2</v>
      </c>
      <c r="H30" s="26">
        <v>5.7728000000000002E-2</v>
      </c>
    </row>
    <row r="31" spans="1:8" ht="12.95" customHeight="1">
      <c r="A31" s="14" t="s">
        <v>71</v>
      </c>
      <c r="B31" s="15" t="s">
        <v>72</v>
      </c>
      <c r="C31" s="11" t="s">
        <v>73</v>
      </c>
      <c r="D31" s="11" t="s">
        <v>22</v>
      </c>
      <c r="E31" s="16">
        <v>1500000</v>
      </c>
      <c r="F31" s="17">
        <v>1607.508</v>
      </c>
      <c r="G31" s="18">
        <v>2.1322775760614931E-2</v>
      </c>
      <c r="H31" s="26">
        <v>5.8950000000000002E-2</v>
      </c>
    </row>
    <row r="32" spans="1:8" ht="12.95" customHeight="1">
      <c r="A32" s="14" t="s">
        <v>74</v>
      </c>
      <c r="B32" s="15" t="s">
        <v>75</v>
      </c>
      <c r="C32" s="11" t="s">
        <v>76</v>
      </c>
      <c r="D32" s="11" t="s">
        <v>22</v>
      </c>
      <c r="E32" s="16">
        <v>1500000</v>
      </c>
      <c r="F32" s="17">
        <v>1588.6410000000001</v>
      </c>
      <c r="G32" s="18">
        <v>2.1072514604667015E-2</v>
      </c>
      <c r="H32" s="26">
        <v>4.9050000000000003E-2</v>
      </c>
    </row>
    <row r="33" spans="1:8" ht="12.95" customHeight="1">
      <c r="A33" s="14" t="s">
        <v>77</v>
      </c>
      <c r="B33" s="15" t="s">
        <v>78</v>
      </c>
      <c r="C33" s="11" t="s">
        <v>79</v>
      </c>
      <c r="D33" s="11" t="s">
        <v>33</v>
      </c>
      <c r="E33" s="16">
        <v>1500000</v>
      </c>
      <c r="F33" s="17">
        <v>1585.7670000000001</v>
      </c>
      <c r="G33" s="18">
        <v>2.1034392456885476E-2</v>
      </c>
      <c r="H33" s="26">
        <v>6.0576999999999999E-2</v>
      </c>
    </row>
    <row r="34" spans="1:8" ht="12.95" customHeight="1">
      <c r="A34" s="14" t="s">
        <v>80</v>
      </c>
      <c r="B34" s="15" t="s">
        <v>81</v>
      </c>
      <c r="C34" s="11" t="s">
        <v>82</v>
      </c>
      <c r="D34" s="11" t="s">
        <v>22</v>
      </c>
      <c r="E34" s="16">
        <v>1480000</v>
      </c>
      <c r="F34" s="17">
        <v>1544.2364399999999</v>
      </c>
      <c r="G34" s="18">
        <v>2.0483510708183283E-2</v>
      </c>
      <c r="H34" s="26">
        <v>5.4269499999999998E-2</v>
      </c>
    </row>
    <row r="35" spans="1:8" ht="12.95" customHeight="1">
      <c r="A35" s="14" t="s">
        <v>83</v>
      </c>
      <c r="B35" s="15" t="s">
        <v>84</v>
      </c>
      <c r="C35" s="11" t="s">
        <v>85</v>
      </c>
      <c r="D35" s="11" t="s">
        <v>29</v>
      </c>
      <c r="E35" s="16">
        <v>1500000</v>
      </c>
      <c r="F35" s="17">
        <v>1498.1759999999999</v>
      </c>
      <c r="G35" s="18">
        <v>1.9872542405969383E-2</v>
      </c>
      <c r="H35" s="26">
        <v>5.6445500000000003E-2</v>
      </c>
    </row>
    <row r="36" spans="1:8" ht="12.95" customHeight="1">
      <c r="A36" s="14" t="s">
        <v>86</v>
      </c>
      <c r="B36" s="15" t="s">
        <v>87</v>
      </c>
      <c r="C36" s="11" t="s">
        <v>88</v>
      </c>
      <c r="D36" s="11" t="s">
        <v>33</v>
      </c>
      <c r="E36" s="16">
        <v>1000000</v>
      </c>
      <c r="F36" s="17">
        <v>1073.9770000000001</v>
      </c>
      <c r="G36" s="18">
        <v>1.4245758492684293E-2</v>
      </c>
      <c r="H36" s="26">
        <v>5.6170999999999999E-2</v>
      </c>
    </row>
    <row r="37" spans="1:8" ht="12.95" customHeight="1">
      <c r="A37" s="14" t="s">
        <v>89</v>
      </c>
      <c r="B37" s="15" t="s">
        <v>90</v>
      </c>
      <c r="C37" s="11" t="s">
        <v>91</v>
      </c>
      <c r="D37" s="11" t="s">
        <v>46</v>
      </c>
      <c r="E37" s="16">
        <v>1000000</v>
      </c>
      <c r="F37" s="17">
        <v>1040.7660000000001</v>
      </c>
      <c r="G37" s="18">
        <v>1.3805231474600537E-2</v>
      </c>
      <c r="H37" s="26">
        <v>7.8925499999999996E-2</v>
      </c>
    </row>
    <row r="38" spans="1:8" ht="12.95" customHeight="1">
      <c r="A38" s="14" t="s">
        <v>92</v>
      </c>
      <c r="B38" s="15" t="s">
        <v>93</v>
      </c>
      <c r="C38" s="11" t="s">
        <v>94</v>
      </c>
      <c r="D38" s="11" t="s">
        <v>29</v>
      </c>
      <c r="E38" s="16">
        <v>1000000</v>
      </c>
      <c r="F38" s="17">
        <v>1033.5419999999999</v>
      </c>
      <c r="G38" s="18">
        <v>1.3709408789988897E-2</v>
      </c>
      <c r="H38" s="26">
        <v>8.0488000000000004E-2</v>
      </c>
    </row>
    <row r="39" spans="1:8" ht="12.95" customHeight="1">
      <c r="A39" s="14" t="s">
        <v>95</v>
      </c>
      <c r="B39" s="15" t="s">
        <v>96</v>
      </c>
      <c r="C39" s="11" t="s">
        <v>97</v>
      </c>
      <c r="D39" s="11" t="s">
        <v>33</v>
      </c>
      <c r="E39" s="16">
        <v>1000000</v>
      </c>
      <c r="F39" s="17">
        <v>991.40700000000004</v>
      </c>
      <c r="G39" s="18">
        <v>1.3150509452210482E-2</v>
      </c>
      <c r="H39" s="26">
        <v>6.2170000000000003E-2</v>
      </c>
    </row>
    <row r="40" spans="1:8" ht="12.95" customHeight="1">
      <c r="A40" s="14" t="s">
        <v>98</v>
      </c>
      <c r="B40" s="15" t="s">
        <v>99</v>
      </c>
      <c r="C40" s="11" t="s">
        <v>100</v>
      </c>
      <c r="D40" s="11" t="s">
        <v>33</v>
      </c>
      <c r="E40" s="16">
        <v>500000</v>
      </c>
      <c r="F40" s="17">
        <v>536.59749999999997</v>
      </c>
      <c r="G40" s="18">
        <v>7.1176928302730492E-3</v>
      </c>
      <c r="H40" s="26">
        <v>6.2487000000000001E-2</v>
      </c>
    </row>
    <row r="41" spans="1:8" ht="12.95" customHeight="1">
      <c r="A41" s="14" t="s">
        <v>101</v>
      </c>
      <c r="B41" s="15" t="s">
        <v>102</v>
      </c>
      <c r="C41" s="11" t="s">
        <v>103</v>
      </c>
      <c r="D41" s="11" t="s">
        <v>22</v>
      </c>
      <c r="E41" s="16">
        <v>500000</v>
      </c>
      <c r="F41" s="17">
        <v>521.58050000000003</v>
      </c>
      <c r="G41" s="18">
        <v>6.9184999655425763E-3</v>
      </c>
      <c r="H41" s="26">
        <v>4.8399999999999999E-2</v>
      </c>
    </row>
    <row r="42" spans="1:8" ht="12.95" customHeight="1">
      <c r="A42" s="14" t="s">
        <v>104</v>
      </c>
      <c r="B42" s="15" t="s">
        <v>105</v>
      </c>
      <c r="C42" s="11" t="s">
        <v>106</v>
      </c>
      <c r="D42" s="11" t="s">
        <v>22</v>
      </c>
      <c r="E42" s="16">
        <v>250000</v>
      </c>
      <c r="F42" s="17">
        <v>257.85250000000002</v>
      </c>
      <c r="G42" s="18">
        <v>3.4202822236741354E-3</v>
      </c>
      <c r="H42" s="26">
        <v>4.7199999999999999E-2</v>
      </c>
    </row>
    <row r="43" spans="1:8" ht="12.95" customHeight="1">
      <c r="A43" s="1"/>
      <c r="B43" s="10" t="s">
        <v>13</v>
      </c>
      <c r="C43" s="11"/>
      <c r="D43" s="11"/>
      <c r="E43" s="11"/>
      <c r="F43" s="19">
        <v>63725.265939999997</v>
      </c>
      <c r="G43" s="20">
        <f>+SUM(G15:G42)</f>
        <v>0.84528323089164881</v>
      </c>
      <c r="H43" s="21"/>
    </row>
    <row r="44" spans="1:8" ht="12.95" customHeight="1">
      <c r="A44" s="1"/>
      <c r="B44" s="22" t="s">
        <v>107</v>
      </c>
      <c r="C44" s="23"/>
      <c r="D44" s="23"/>
      <c r="E44" s="23"/>
      <c r="F44" s="24" t="s">
        <v>15</v>
      </c>
      <c r="G44" s="24" t="s">
        <v>15</v>
      </c>
      <c r="H44" s="21"/>
    </row>
    <row r="45" spans="1:8" ht="12.95" customHeight="1">
      <c r="A45" s="1"/>
      <c r="B45" s="22" t="s">
        <v>13</v>
      </c>
      <c r="C45" s="23"/>
      <c r="D45" s="23"/>
      <c r="E45" s="23"/>
      <c r="F45" s="24" t="s">
        <v>15</v>
      </c>
      <c r="G45" s="24" t="s">
        <v>15</v>
      </c>
      <c r="H45" s="21"/>
    </row>
    <row r="46" spans="1:8" ht="12.95" customHeight="1">
      <c r="A46" s="1"/>
      <c r="B46" s="22" t="s">
        <v>16</v>
      </c>
      <c r="C46" s="25"/>
      <c r="D46" s="23"/>
      <c r="E46" s="25"/>
      <c r="F46" s="19">
        <v>63725.265939999997</v>
      </c>
      <c r="G46" s="20">
        <f>+G43</f>
        <v>0.84528323089164881</v>
      </c>
      <c r="H46" s="21"/>
    </row>
    <row r="47" spans="1:8" ht="12.95" customHeight="1">
      <c r="A47" s="1"/>
      <c r="B47" s="32" t="s">
        <v>153</v>
      </c>
      <c r="C47" s="11"/>
      <c r="D47" s="11"/>
      <c r="E47" s="11"/>
      <c r="F47" s="11"/>
      <c r="G47" s="12"/>
      <c r="H47" s="13"/>
    </row>
    <row r="48" spans="1:8" ht="12.95" customHeight="1">
      <c r="A48" s="14" t="s">
        <v>108</v>
      </c>
      <c r="B48" s="33" t="s">
        <v>154</v>
      </c>
      <c r="C48" s="11"/>
      <c r="D48" s="11" t="s">
        <v>109</v>
      </c>
      <c r="E48" s="16"/>
      <c r="F48" s="17">
        <v>8000</v>
      </c>
      <c r="G48" s="18">
        <v>0.10611592980247654</v>
      </c>
      <c r="H48" s="26">
        <v>3.22899759375E-2</v>
      </c>
    </row>
    <row r="49" spans="1:8" ht="12.95" customHeight="1">
      <c r="A49" s="1"/>
      <c r="B49" s="10" t="s">
        <v>13</v>
      </c>
      <c r="C49" s="11"/>
      <c r="D49" s="11"/>
      <c r="E49" s="11"/>
      <c r="F49" s="19">
        <v>8000</v>
      </c>
      <c r="G49" s="20">
        <v>0.10611592980247654</v>
      </c>
      <c r="H49" s="21"/>
    </row>
    <row r="50" spans="1:8" ht="12.95" customHeight="1">
      <c r="A50" s="1"/>
      <c r="B50" s="22" t="s">
        <v>16</v>
      </c>
      <c r="C50" s="25"/>
      <c r="D50" s="23"/>
      <c r="E50" s="25"/>
      <c r="F50" s="19">
        <v>8000</v>
      </c>
      <c r="G50" s="20">
        <v>0.106115929802477</v>
      </c>
      <c r="H50" s="21"/>
    </row>
    <row r="51" spans="1:8" ht="12.95" customHeight="1">
      <c r="A51" s="1"/>
      <c r="B51" s="22" t="s">
        <v>110</v>
      </c>
      <c r="C51" s="11"/>
      <c r="D51" s="23"/>
      <c r="E51" s="11"/>
      <c r="F51" s="19">
        <v>1158.4704217668061</v>
      </c>
      <c r="G51" s="20">
        <v>1.536652074430647E-2</v>
      </c>
      <c r="H51" s="21"/>
    </row>
    <row r="52" spans="1:8" ht="12.95" customHeight="1" thickBot="1">
      <c r="A52" s="1"/>
      <c r="B52" s="27" t="s">
        <v>111</v>
      </c>
      <c r="C52" s="28"/>
      <c r="D52" s="28"/>
      <c r="E52" s="28"/>
      <c r="F52" s="29">
        <f>74439.9591017668+F8</f>
        <v>75389.246599366801</v>
      </c>
      <c r="G52" s="30">
        <f>+G51+G50+G46+G12</f>
        <v>1.0000000000000007</v>
      </c>
      <c r="H52" s="31"/>
    </row>
    <row r="53" spans="1:8" ht="12.95" customHeight="1">
      <c r="A53" s="1"/>
      <c r="B53" s="4"/>
      <c r="C53" s="1"/>
      <c r="D53" s="1"/>
      <c r="E53" s="1"/>
      <c r="F53" s="1"/>
      <c r="G53" s="1"/>
      <c r="H53" s="1"/>
    </row>
    <row r="54" spans="1:8" ht="12.95" customHeight="1">
      <c r="A54" s="1"/>
      <c r="B54" s="2" t="s">
        <v>112</v>
      </c>
      <c r="C54" s="1"/>
      <c r="D54" s="1"/>
      <c r="E54" s="1"/>
      <c r="F54" s="1"/>
      <c r="G54" s="1"/>
      <c r="H54" s="1"/>
    </row>
    <row r="55" spans="1:8" ht="12.95" customHeight="1">
      <c r="A55" s="1"/>
      <c r="B55" s="2" t="s">
        <v>113</v>
      </c>
      <c r="C55" s="1"/>
      <c r="D55" s="1"/>
      <c r="E55" s="1"/>
      <c r="F55" s="1"/>
      <c r="G55" s="1"/>
      <c r="H55" s="1"/>
    </row>
    <row r="56" spans="1:8" ht="12.95" customHeight="1" thickBot="1">
      <c r="A56" s="1"/>
      <c r="B56" s="2"/>
      <c r="C56" s="1"/>
      <c r="D56" s="1"/>
      <c r="E56" s="1"/>
      <c r="F56" s="1"/>
      <c r="G56" s="1"/>
      <c r="H56" s="1"/>
    </row>
    <row r="57" spans="1:8" ht="12.95" customHeight="1" thickBot="1">
      <c r="A57" s="1"/>
      <c r="B57" s="48" t="s">
        <v>159</v>
      </c>
      <c r="C57" s="46"/>
      <c r="D57" s="47"/>
      <c r="E57" s="47"/>
      <c r="F57" s="45"/>
      <c r="G57" s="47"/>
      <c r="H57" s="1"/>
    </row>
    <row r="58" spans="1:8" ht="75.75" thickBot="1">
      <c r="B58" s="34" t="s">
        <v>160</v>
      </c>
      <c r="C58" s="35" t="s">
        <v>2</v>
      </c>
      <c r="D58" s="36" t="s">
        <v>161</v>
      </c>
      <c r="E58" s="35" t="s">
        <v>162</v>
      </c>
      <c r="F58" s="36" t="s">
        <v>163</v>
      </c>
      <c r="G58" s="35" t="s">
        <v>164</v>
      </c>
    </row>
    <row r="59" spans="1:8" ht="15.75" thickBot="1">
      <c r="B59" s="37" t="s">
        <v>165</v>
      </c>
      <c r="C59" s="38" t="s">
        <v>91</v>
      </c>
      <c r="D59" s="39">
        <v>7.89255</v>
      </c>
      <c r="E59" s="40">
        <v>48121</v>
      </c>
      <c r="F59" s="39">
        <v>6.9915000000000003</v>
      </c>
      <c r="G59" s="40">
        <v>45618</v>
      </c>
    </row>
    <row r="60" spans="1:8" ht="15.75" thickBot="1">
      <c r="B60" s="37" t="s">
        <v>166</v>
      </c>
      <c r="C60" s="38" t="s">
        <v>94</v>
      </c>
      <c r="D60" s="39">
        <v>8.0488</v>
      </c>
      <c r="E60" s="40">
        <v>48121</v>
      </c>
      <c r="F60" s="39">
        <v>5.0525000000000002</v>
      </c>
      <c r="G60" s="40">
        <v>44838</v>
      </c>
    </row>
    <row r="61" spans="1:8" ht="15.75" thickBot="1">
      <c r="B61" s="37" t="s">
        <v>167</v>
      </c>
      <c r="C61" s="38" t="s">
        <v>25</v>
      </c>
      <c r="D61" s="39">
        <v>7.6799000000000008</v>
      </c>
      <c r="E61" s="40">
        <v>47059</v>
      </c>
      <c r="F61" s="39">
        <v>5.5297999999999998</v>
      </c>
      <c r="G61" s="40">
        <v>45232</v>
      </c>
    </row>
    <row r="62" spans="1:8" ht="15.75" thickBot="1">
      <c r="B62" s="37" t="s">
        <v>168</v>
      </c>
      <c r="C62" s="38" t="s">
        <v>45</v>
      </c>
      <c r="D62" s="39">
        <v>8.037700000000001</v>
      </c>
      <c r="E62" s="40">
        <v>48121</v>
      </c>
      <c r="F62" s="39">
        <v>6.7055999999999996</v>
      </c>
      <c r="G62" s="40">
        <v>45644</v>
      </c>
    </row>
    <row r="63" spans="1:8" ht="15.75" thickBot="1">
      <c r="B63" s="37" t="s">
        <v>169</v>
      </c>
      <c r="C63" s="38" t="s">
        <v>28</v>
      </c>
      <c r="D63" s="39">
        <v>8.5046499999999998</v>
      </c>
      <c r="E63" s="40">
        <v>48121</v>
      </c>
      <c r="F63" s="39">
        <v>6.4551999999999996</v>
      </c>
      <c r="G63" s="40">
        <v>45097</v>
      </c>
    </row>
    <row r="64" spans="1:8" ht="15.75" thickBot="1">
      <c r="B64" s="41"/>
      <c r="C64" s="42"/>
      <c r="D64" s="42"/>
      <c r="E64" s="42"/>
      <c r="F64" s="42"/>
      <c r="G64" s="42"/>
    </row>
    <row r="65" spans="2:9" ht="30.75" thickBot="1">
      <c r="B65" s="43" t="s">
        <v>170</v>
      </c>
      <c r="C65" s="44"/>
      <c r="D65" s="42"/>
      <c r="E65" s="42"/>
      <c r="F65" s="42"/>
      <c r="G65" s="42"/>
    </row>
    <row r="68" spans="2:9">
      <c r="B68" s="52" t="s">
        <v>175</v>
      </c>
    </row>
    <row r="69" spans="2:9">
      <c r="B69" s="57"/>
      <c r="C69" s="57"/>
      <c r="D69" s="57"/>
      <c r="E69" s="58"/>
      <c r="F69" s="58"/>
      <c r="G69" s="58"/>
      <c r="H69" s="55"/>
      <c r="I69" s="55"/>
    </row>
    <row r="70" spans="2:9" ht="15.75" thickBot="1">
      <c r="B70" s="49" t="s">
        <v>171</v>
      </c>
      <c r="E70" s="59"/>
      <c r="F70" s="59"/>
      <c r="G70" s="59"/>
      <c r="H70" s="55"/>
      <c r="I70" s="55"/>
    </row>
    <row r="71" spans="2:9" ht="15.75" thickBot="1">
      <c r="B71" s="50" t="s">
        <v>172</v>
      </c>
      <c r="C71" s="60"/>
      <c r="D71" s="61"/>
      <c r="E71" s="64"/>
      <c r="F71" s="65"/>
      <c r="G71" s="66"/>
      <c r="H71" s="70"/>
      <c r="I71" s="71"/>
    </row>
    <row r="72" spans="2:9" ht="147" customHeight="1" thickBot="1">
      <c r="B72" s="53" t="s">
        <v>173</v>
      </c>
      <c r="C72" s="62"/>
      <c r="D72" s="63"/>
      <c r="E72" s="67"/>
      <c r="F72" s="68"/>
      <c r="G72" s="69"/>
      <c r="H72" s="70"/>
      <c r="I72" s="71"/>
    </row>
    <row r="73" spans="2:9" ht="15" customHeight="1">
      <c r="B73" s="54" t="s">
        <v>174</v>
      </c>
      <c r="C73" s="54"/>
      <c r="D73" s="54"/>
      <c r="E73" s="54"/>
      <c r="F73" s="54"/>
      <c r="G73" s="54"/>
      <c r="H73" s="55"/>
      <c r="I73" s="55"/>
    </row>
    <row r="74" spans="2:9">
      <c r="B74" s="56"/>
      <c r="C74" s="56"/>
      <c r="F74" s="51"/>
    </row>
  </sheetData>
  <mergeCells count="11">
    <mergeCell ref="B73:D73"/>
    <mergeCell ref="E73:G73"/>
    <mergeCell ref="H73:I73"/>
    <mergeCell ref="B74:C74"/>
    <mergeCell ref="B69:D69"/>
    <mergeCell ref="E69:G70"/>
    <mergeCell ref="H69:I70"/>
    <mergeCell ref="C71:D72"/>
    <mergeCell ref="E71:G72"/>
    <mergeCell ref="H71:I71"/>
    <mergeCell ref="H72:I72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44"/>
  <sheetViews>
    <sheetView tabSelected="1" workbookViewId="0">
      <selection activeCell="B51" sqref="B51"/>
    </sheetView>
  </sheetViews>
  <sheetFormatPr defaultRowHeight="15"/>
  <cols>
    <col min="1" max="1" width="11.42578125" customWidth="1"/>
    <col min="2" max="2" width="55.140625" customWidth="1"/>
    <col min="3" max="3" width="20.28515625" customWidth="1"/>
    <col min="4" max="4" width="21" customWidth="1"/>
    <col min="5" max="5" width="8.85546875" customWidth="1"/>
    <col min="6" max="6" width="15.7109375" customWidth="1"/>
    <col min="7" max="7" width="17.42578125" customWidth="1"/>
    <col min="8" max="8" width="6.28515625" customWidth="1"/>
  </cols>
  <sheetData>
    <row r="1" spans="1:8" ht="15.95" customHeight="1">
      <c r="A1" s="1"/>
      <c r="B1" s="2" t="s">
        <v>114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152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115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17</v>
      </c>
      <c r="C5" s="11"/>
      <c r="D5" s="11"/>
      <c r="E5" s="11"/>
      <c r="F5" s="11"/>
      <c r="G5" s="12"/>
      <c r="H5" s="13"/>
    </row>
    <row r="6" spans="1:8" ht="12.95" customHeight="1">
      <c r="A6" s="1"/>
      <c r="B6" s="10" t="s">
        <v>18</v>
      </c>
      <c r="C6" s="11"/>
      <c r="D6" s="11"/>
      <c r="E6" s="11"/>
      <c r="F6" s="11"/>
      <c r="G6" s="12"/>
      <c r="H6" s="13"/>
    </row>
    <row r="7" spans="1:8" ht="12.95" customHeight="1">
      <c r="A7" s="14" t="s">
        <v>116</v>
      </c>
      <c r="B7" s="15" t="s">
        <v>117</v>
      </c>
      <c r="C7" s="11" t="s">
        <v>118</v>
      </c>
      <c r="D7" s="11" t="s">
        <v>22</v>
      </c>
      <c r="E7" s="16">
        <v>1500000</v>
      </c>
      <c r="F7" s="17">
        <v>1506.7950000000001</v>
      </c>
      <c r="G7" s="18">
        <v>5.1200000000000002E-2</v>
      </c>
      <c r="H7" s="26">
        <v>3.4452000000000003E-2</v>
      </c>
    </row>
    <row r="8" spans="1:8" ht="12.95" customHeight="1">
      <c r="A8" s="14" t="s">
        <v>119</v>
      </c>
      <c r="B8" s="15" t="s">
        <v>120</v>
      </c>
      <c r="C8" s="11" t="s">
        <v>121</v>
      </c>
      <c r="D8" s="11" t="s">
        <v>22</v>
      </c>
      <c r="E8" s="16">
        <v>1000000</v>
      </c>
      <c r="F8" s="17">
        <v>1309.867</v>
      </c>
      <c r="G8" s="18">
        <v>4.4499999999999998E-2</v>
      </c>
      <c r="H8" s="26">
        <v>3.7802000000000002E-2</v>
      </c>
    </row>
    <row r="9" spans="1:8" ht="12.95" customHeight="1">
      <c r="A9" s="14" t="s">
        <v>122</v>
      </c>
      <c r="B9" s="15" t="s">
        <v>123</v>
      </c>
      <c r="C9" s="11" t="s">
        <v>124</v>
      </c>
      <c r="D9" s="11" t="s">
        <v>22</v>
      </c>
      <c r="E9" s="16">
        <v>1000000</v>
      </c>
      <c r="F9" s="17">
        <v>1003.824</v>
      </c>
      <c r="G9" s="18">
        <v>3.4099999999999998E-2</v>
      </c>
      <c r="H9" s="26">
        <v>3.5250999999999998E-2</v>
      </c>
    </row>
    <row r="10" spans="1:8" ht="12.95" customHeight="1">
      <c r="A10" s="1"/>
      <c r="B10" s="10" t="s">
        <v>13</v>
      </c>
      <c r="C10" s="11"/>
      <c r="D10" s="11"/>
      <c r="E10" s="11"/>
      <c r="F10" s="19">
        <v>3820.4859999999999</v>
      </c>
      <c r="G10" s="20">
        <v>0.1298</v>
      </c>
      <c r="H10" s="21"/>
    </row>
    <row r="11" spans="1:8" ht="12.95" customHeight="1">
      <c r="A11" s="1"/>
      <c r="B11" s="22" t="s">
        <v>107</v>
      </c>
      <c r="C11" s="23"/>
      <c r="D11" s="23"/>
      <c r="E11" s="23"/>
      <c r="F11" s="24" t="s">
        <v>15</v>
      </c>
      <c r="G11" s="24" t="s">
        <v>15</v>
      </c>
      <c r="H11" s="21"/>
    </row>
    <row r="12" spans="1:8" ht="12.95" customHeight="1">
      <c r="A12" s="1"/>
      <c r="B12" s="22" t="s">
        <v>13</v>
      </c>
      <c r="C12" s="23"/>
      <c r="D12" s="23"/>
      <c r="E12" s="23"/>
      <c r="F12" s="24" t="s">
        <v>15</v>
      </c>
      <c r="G12" s="24" t="s">
        <v>15</v>
      </c>
      <c r="H12" s="21"/>
    </row>
    <row r="13" spans="1:8" ht="12.95" customHeight="1">
      <c r="A13" s="1"/>
      <c r="B13" s="22" t="s">
        <v>16</v>
      </c>
      <c r="C13" s="25"/>
      <c r="D13" s="23"/>
      <c r="E13" s="25"/>
      <c r="F13" s="19">
        <v>3820.4859999999999</v>
      </c>
      <c r="G13" s="20">
        <v>0.1298</v>
      </c>
      <c r="H13" s="21"/>
    </row>
    <row r="14" spans="1:8" ht="12.95" customHeight="1">
      <c r="A14" s="1"/>
      <c r="B14" s="10" t="s">
        <v>125</v>
      </c>
      <c r="C14" s="11"/>
      <c r="D14" s="11"/>
      <c r="E14" s="11"/>
      <c r="F14" s="11"/>
      <c r="G14" s="12"/>
      <c r="H14" s="13"/>
    </row>
    <row r="15" spans="1:8" ht="12.95" customHeight="1">
      <c r="A15" s="1"/>
      <c r="B15" s="10" t="s">
        <v>126</v>
      </c>
      <c r="C15" s="11"/>
      <c r="D15" s="11"/>
      <c r="E15" s="11"/>
      <c r="F15" s="11"/>
      <c r="G15" s="12"/>
      <c r="H15" s="13"/>
    </row>
    <row r="16" spans="1:8" ht="12.95" customHeight="1">
      <c r="A16" s="14" t="s">
        <v>127</v>
      </c>
      <c r="B16" s="15" t="s">
        <v>128</v>
      </c>
      <c r="C16" s="11" t="s">
        <v>129</v>
      </c>
      <c r="D16" s="11" t="s">
        <v>130</v>
      </c>
      <c r="E16" s="16">
        <v>2500000</v>
      </c>
      <c r="F16" s="17">
        <v>2495.1350000000002</v>
      </c>
      <c r="G16" s="18">
        <v>8.48E-2</v>
      </c>
      <c r="H16" s="26">
        <v>3.3897999999999998E-2</v>
      </c>
    </row>
    <row r="17" spans="1:8" ht="12.95" customHeight="1">
      <c r="A17" s="1"/>
      <c r="B17" s="10" t="s">
        <v>13</v>
      </c>
      <c r="C17" s="11"/>
      <c r="D17" s="11"/>
      <c r="E17" s="11"/>
      <c r="F17" s="19">
        <v>2495.1350000000002</v>
      </c>
      <c r="G17" s="20">
        <v>8.48E-2</v>
      </c>
      <c r="H17" s="21"/>
    </row>
    <row r="18" spans="1:8" ht="12.95" customHeight="1">
      <c r="A18" s="1"/>
      <c r="B18" s="10" t="s">
        <v>131</v>
      </c>
      <c r="C18" s="11"/>
      <c r="D18" s="11"/>
      <c r="E18" s="11"/>
      <c r="F18" s="11"/>
      <c r="G18" s="12"/>
      <c r="H18" s="13"/>
    </row>
    <row r="19" spans="1:8" ht="12.95" customHeight="1">
      <c r="A19" s="14" t="s">
        <v>132</v>
      </c>
      <c r="B19" s="15" t="s">
        <v>133</v>
      </c>
      <c r="C19" s="11" t="s">
        <v>134</v>
      </c>
      <c r="D19" s="11" t="s">
        <v>135</v>
      </c>
      <c r="E19" s="16">
        <v>2500000</v>
      </c>
      <c r="F19" s="17">
        <v>2493.59</v>
      </c>
      <c r="G19" s="18">
        <v>8.48E-2</v>
      </c>
      <c r="H19" s="26">
        <v>3.4750000000000003E-2</v>
      </c>
    </row>
    <row r="20" spans="1:8" ht="12.95" customHeight="1">
      <c r="A20" s="14" t="s">
        <v>136</v>
      </c>
      <c r="B20" s="15" t="s">
        <v>137</v>
      </c>
      <c r="C20" s="11" t="s">
        <v>138</v>
      </c>
      <c r="D20" s="11" t="s">
        <v>130</v>
      </c>
      <c r="E20" s="16">
        <v>2500000</v>
      </c>
      <c r="F20" s="17">
        <v>2493.4299999999998</v>
      </c>
      <c r="G20" s="18">
        <v>8.4699999999999998E-2</v>
      </c>
      <c r="H20" s="26">
        <v>3.4342999999999999E-2</v>
      </c>
    </row>
    <row r="21" spans="1:8" ht="12.95" customHeight="1">
      <c r="A21" s="14" t="s">
        <v>139</v>
      </c>
      <c r="B21" s="15" t="s">
        <v>140</v>
      </c>
      <c r="C21" s="11" t="s">
        <v>141</v>
      </c>
      <c r="D21" s="11" t="s">
        <v>130</v>
      </c>
      <c r="E21" s="16">
        <v>2500000</v>
      </c>
      <c r="F21" s="17">
        <v>2492.59</v>
      </c>
      <c r="G21" s="18">
        <v>8.4699999999999998E-2</v>
      </c>
      <c r="H21" s="26">
        <v>3.5000000000000003E-2</v>
      </c>
    </row>
    <row r="22" spans="1:8" ht="12.95" customHeight="1">
      <c r="A22" s="14" t="s">
        <v>142</v>
      </c>
      <c r="B22" s="15" t="s">
        <v>143</v>
      </c>
      <c r="C22" s="11" t="s">
        <v>144</v>
      </c>
      <c r="D22" s="11" t="s">
        <v>130</v>
      </c>
      <c r="E22" s="16">
        <v>2500000</v>
      </c>
      <c r="F22" s="17">
        <v>2484.5374999999999</v>
      </c>
      <c r="G22" s="18">
        <v>8.4400000000000003E-2</v>
      </c>
      <c r="H22" s="26">
        <v>3.85E-2</v>
      </c>
    </row>
    <row r="23" spans="1:8" ht="12.95" customHeight="1">
      <c r="A23" s="14" t="s">
        <v>145</v>
      </c>
      <c r="B23" s="15" t="s">
        <v>146</v>
      </c>
      <c r="C23" s="11" t="s">
        <v>147</v>
      </c>
      <c r="D23" s="11" t="s">
        <v>130</v>
      </c>
      <c r="E23" s="16">
        <v>1500000</v>
      </c>
      <c r="F23" s="17">
        <v>1496.5815</v>
      </c>
      <c r="G23" s="18">
        <v>5.0900000000000001E-2</v>
      </c>
      <c r="H23" s="26">
        <v>3.4750000000000003E-2</v>
      </c>
    </row>
    <row r="24" spans="1:8" ht="12.95" customHeight="1">
      <c r="A24" s="14" t="s">
        <v>148</v>
      </c>
      <c r="B24" s="15" t="s">
        <v>149</v>
      </c>
      <c r="C24" s="11" t="s">
        <v>150</v>
      </c>
      <c r="D24" s="11" t="s">
        <v>130</v>
      </c>
      <c r="E24" s="16">
        <v>1000000</v>
      </c>
      <c r="F24" s="17">
        <v>999.09699999999998</v>
      </c>
      <c r="G24" s="18">
        <v>3.4000000000000002E-2</v>
      </c>
      <c r="H24" s="26">
        <v>3.3006000000000001E-2</v>
      </c>
    </row>
    <row r="25" spans="1:8" ht="12.95" customHeight="1">
      <c r="A25" s="1"/>
      <c r="B25" s="10" t="s">
        <v>13</v>
      </c>
      <c r="C25" s="11"/>
      <c r="D25" s="11"/>
      <c r="E25" s="11"/>
      <c r="F25" s="19">
        <v>12459.825999999999</v>
      </c>
      <c r="G25" s="20">
        <v>0.42349999999999999</v>
      </c>
      <c r="H25" s="21"/>
    </row>
    <row r="26" spans="1:8" ht="12.95" customHeight="1">
      <c r="A26" s="1"/>
      <c r="B26" s="22" t="s">
        <v>16</v>
      </c>
      <c r="C26" s="25"/>
      <c r="D26" s="23"/>
      <c r="E26" s="25"/>
      <c r="F26" s="19">
        <v>14954.960999999999</v>
      </c>
      <c r="G26" s="20">
        <v>0.50829999999999997</v>
      </c>
      <c r="H26" s="21"/>
    </row>
    <row r="27" spans="1:8" ht="12.95" customHeight="1">
      <c r="A27" s="1"/>
      <c r="B27" s="32" t="s">
        <v>153</v>
      </c>
      <c r="C27" s="11"/>
      <c r="D27" s="11"/>
      <c r="E27" s="11"/>
      <c r="F27" s="11"/>
      <c r="G27" s="12"/>
      <c r="H27" s="13"/>
    </row>
    <row r="28" spans="1:8" ht="12.95" customHeight="1">
      <c r="A28" s="14" t="s">
        <v>108</v>
      </c>
      <c r="B28" s="33" t="s">
        <v>154</v>
      </c>
      <c r="C28" s="11"/>
      <c r="D28" s="11" t="s">
        <v>109</v>
      </c>
      <c r="E28" s="16"/>
      <c r="F28" s="17">
        <v>9961</v>
      </c>
      <c r="G28" s="18">
        <v>0.33860000000000001</v>
      </c>
      <c r="H28" s="26">
        <v>3.22899759375E-2</v>
      </c>
    </row>
    <row r="29" spans="1:8" ht="12.95" customHeight="1">
      <c r="A29" s="1"/>
      <c r="B29" s="10" t="s">
        <v>13</v>
      </c>
      <c r="C29" s="11"/>
      <c r="D29" s="11"/>
      <c r="E29" s="11"/>
      <c r="F29" s="19">
        <v>9961</v>
      </c>
      <c r="G29" s="20">
        <v>0.33860000000000001</v>
      </c>
      <c r="H29" s="21"/>
    </row>
    <row r="30" spans="1:8" ht="12.95" customHeight="1">
      <c r="A30" s="1"/>
      <c r="B30" s="22" t="s">
        <v>16</v>
      </c>
      <c r="C30" s="25"/>
      <c r="D30" s="23"/>
      <c r="E30" s="25"/>
      <c r="F30" s="19">
        <v>9961</v>
      </c>
      <c r="G30" s="20">
        <v>0.33860000000000001</v>
      </c>
      <c r="H30" s="21"/>
    </row>
    <row r="31" spans="1:8" ht="12.95" customHeight="1">
      <c r="A31" s="1"/>
      <c r="B31" s="22" t="s">
        <v>110</v>
      </c>
      <c r="C31" s="11"/>
      <c r="D31" s="23"/>
      <c r="E31" s="11"/>
      <c r="F31" s="19">
        <v>684.96509655310194</v>
      </c>
      <c r="G31" s="20">
        <v>2.3300000000000001E-2</v>
      </c>
      <c r="H31" s="21"/>
    </row>
    <row r="32" spans="1:8" ht="12.95" customHeight="1" thickBot="1">
      <c r="A32" s="1"/>
      <c r="B32" s="27" t="s">
        <v>111</v>
      </c>
      <c r="C32" s="28"/>
      <c r="D32" s="28"/>
      <c r="E32" s="28"/>
      <c r="F32" s="29">
        <v>29421.412096553104</v>
      </c>
      <c r="G32" s="30">
        <v>1</v>
      </c>
      <c r="H32" s="31"/>
    </row>
    <row r="33" spans="1:8" ht="12.95" customHeight="1">
      <c r="A33" s="1"/>
      <c r="B33" s="4"/>
      <c r="C33" s="1"/>
      <c r="D33" s="1"/>
      <c r="E33" s="1"/>
      <c r="F33" s="1"/>
      <c r="G33" s="1"/>
      <c r="H33" s="1"/>
    </row>
    <row r="34" spans="1:8" ht="12.95" customHeight="1">
      <c r="A34" s="1"/>
      <c r="B34" s="2" t="s">
        <v>112</v>
      </c>
      <c r="C34" s="1"/>
      <c r="D34" s="1"/>
      <c r="E34" s="1"/>
      <c r="F34" s="1"/>
      <c r="G34" s="1"/>
      <c r="H34" s="1"/>
    </row>
    <row r="35" spans="1:8" ht="12.95" customHeight="1">
      <c r="A35" s="1"/>
      <c r="B35" s="2" t="s">
        <v>113</v>
      </c>
      <c r="C35" s="1"/>
      <c r="D35" s="1"/>
      <c r="E35" s="1"/>
      <c r="F35" s="1"/>
      <c r="G35" s="1"/>
      <c r="H35" s="1"/>
    </row>
    <row r="36" spans="1:8" ht="12.95" customHeight="1">
      <c r="A36" s="1"/>
      <c r="B36" s="2" t="s">
        <v>151</v>
      </c>
      <c r="C36" s="1"/>
      <c r="D36" s="1"/>
      <c r="E36" s="1"/>
      <c r="F36" s="1"/>
      <c r="G36" s="1"/>
      <c r="H36" s="1"/>
    </row>
    <row r="37" spans="1:8" ht="12.95" customHeight="1">
      <c r="A37" s="1"/>
      <c r="B37" s="2"/>
      <c r="C37" s="1"/>
      <c r="D37" s="1"/>
      <c r="E37" s="1"/>
      <c r="F37" s="1"/>
      <c r="G37" s="1"/>
      <c r="H37" s="1"/>
    </row>
    <row r="38" spans="1:8" ht="12.95" customHeight="1">
      <c r="A38" s="1"/>
      <c r="B38" s="52" t="s">
        <v>175</v>
      </c>
      <c r="C38" s="1"/>
      <c r="D38" s="1"/>
      <c r="E38" s="1"/>
      <c r="F38" s="1"/>
      <c r="G38" s="1"/>
      <c r="H38" s="1"/>
    </row>
    <row r="40" spans="1:8">
      <c r="B40" s="57"/>
      <c r="C40" s="57"/>
      <c r="D40" s="57"/>
      <c r="E40" s="58"/>
      <c r="F40" s="58"/>
      <c r="G40" s="58"/>
    </row>
    <row r="41" spans="1:8" ht="15.75" thickBot="1">
      <c r="B41" s="49" t="s">
        <v>171</v>
      </c>
      <c r="E41" s="59"/>
      <c r="F41" s="59"/>
      <c r="G41" s="59"/>
    </row>
    <row r="42" spans="1:8" ht="15.75" thickBot="1">
      <c r="B42" s="50" t="s">
        <v>172</v>
      </c>
      <c r="C42" s="60"/>
      <c r="D42" s="61"/>
      <c r="E42" s="64"/>
      <c r="F42" s="65"/>
      <c r="G42" s="66"/>
    </row>
    <row r="43" spans="1:8" ht="129.75" customHeight="1" thickBot="1">
      <c r="B43" s="53" t="s">
        <v>173</v>
      </c>
      <c r="C43" s="62"/>
      <c r="D43" s="63"/>
      <c r="E43" s="67"/>
      <c r="F43" s="68"/>
      <c r="G43" s="69"/>
    </row>
    <row r="44" spans="1:8">
      <c r="B44" s="54" t="s">
        <v>176</v>
      </c>
      <c r="C44" s="54"/>
      <c r="D44" s="54"/>
      <c r="E44" s="54"/>
      <c r="F44" s="54"/>
      <c r="G44" s="54"/>
    </row>
  </sheetData>
  <mergeCells count="6">
    <mergeCell ref="B44:D44"/>
    <mergeCell ref="E44:G44"/>
    <mergeCell ref="B40:D40"/>
    <mergeCell ref="E40:G41"/>
    <mergeCell ref="C42:D43"/>
    <mergeCell ref="E42:G43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2021-10-04T06:34:40Z</dcterms:created>
  <dcterms:modified xsi:type="dcterms:W3CDTF">2021-10-05T04:35:50Z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2021-10-01T12:25:19.7096313Z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148b9e50-918e-4aa9-a2c9-e284acdf4c70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