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00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<sst xmlns="http://schemas.openxmlformats.org/spreadsheetml/2006/main" count="158" uniqueCount="119">
  <si>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</si>
  <si>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</si>
  <si>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</si>
  <si>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</si>
  <si>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</si>
  <si>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</si>
  <si>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</si>
  <si>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</si>
  <si>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</si>
  <si>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</si>
  <si>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</si>
  <si>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</si>
  <si>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</si>
  <si>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</si>
  <si>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</si>
  <si>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</si>
  <si>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</si>
  <si>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</si>
  <si>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</si>
  <si>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</si>
  <si>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</si>
  <si>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</si>
  <si>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</si>
  <si>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</si>
  <si>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</si>
  <si>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</si>
  <si>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</si>
  <si>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</si>
  <si>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</si>
  <si>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</si>
  <si>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</si>
  <si>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</si>
  <si>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</si>
  <si>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</si>
  <si>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</si>
  <si>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</si>
  <si>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</si>
  <si>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</si>
  <si>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</si>
  <si>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</si>
  <si>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</si>
  <si>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</si>
  <si>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</si>
  <si>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</si>
  <si>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</si>
  <si>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</si>
  <si>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</si>
  <si>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</si>
  <si>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</si>
  <si>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</si>
  <si>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</si>
  <si>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</si>
  <si>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</si>
  <si>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</si>
  <si>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</si>
  <si>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</si>
  <si>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</si>
  <si>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</si>
  <si>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</si>
  <si>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</si>
  <si>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</si>
  <si>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</si>
  <si>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</si>
  <si>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</si>
  <si>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</si>
  <si>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</si>
  <si>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</si>
  <si>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</si>
  <si>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</si>
  <si>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</si>
  <si>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</si>
  <si>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</si>
  <si>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30-Apr-2021 (All figures in Rs. Crore)</t>
  </si>
  <si>
    <t>I : Contribution of sponsor and its associates in AAUM</t>
  </si>
  <si>
    <t>II : Contribution of other than sponsor and its associates in AAUM</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</si>
  <si>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</si>
  <si>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</si>
  <si>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</si>
  <si>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</si>
  <si>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</si>
  <si>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</si>
  <si>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</si>
  <si>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</si>
  <si>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</si>
  <si>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</si>
  <si>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</si>
  <si>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</si>
  <si>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</si>
  <si>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</si>
  <si>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</si>
  <si>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</si>
  <si>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</si>
  <si>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</si>
  <si>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</si>
  <si>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</si>
  <si>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</si>
  <si>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</si>
  <si>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</si>
  <si>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</si>
  <si>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</si>
  <si>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</si>
  <si>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</si>
  <si>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</si>
  <si>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</si>
  <si>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</si>
  <si>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</si>
  <si>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</si>
  <si>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</si>
  <si>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</si>
  <si>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</si>
  <si>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</si>
  <si>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</si>
  <si>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</si>
  <si>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</si>
  <si>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</si>
  <si>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</si>
  <si>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</si>
  <si>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</si>
  <si>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Table showing State wise/ Union Territory wise contribution to Monthly Average Assets Under Management (Monthly AAUM) of category of Schemes as on April 30, 2021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</si>
</sst>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6">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Border="1" applyAlignment="1">
      <alignment horizontal="right" vertical="center" wrapText="1" readingOrder="1"/>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26"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26" xfId="0" applyNumberFormat="1" applyFont="1" applyFill="1" applyBorder="1" applyAlignment="1">
      <alignment horizontal="right" readingOrder="1"/>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26"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L60" sqref="L60"/>
    </sheetView>
  </sheetViews>
  <sheetFormatPr defaultColWidth="9.140625" defaultRowHeight="12.75"/>
  <cols>
    <col min="1" max="1" width="8.421875" style="39" bestFit="1" customWidth="1"/>
    <col min="2" max="2" width="3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83" t="s">
        <v>35</v>
      </c>
      <c r="B1" s="85" t="s">
        <v>27</v>
      </c>
      <c r="C1" s="87" t="s">
        <v>72</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84"/>
      <c r="B2" s="86"/>
      <c r="C2" s="90" t="s">
        <v>26</v>
      </c>
      <c r="D2" s="91"/>
      <c r="E2" s="91"/>
      <c r="F2" s="91"/>
      <c r="G2" s="91"/>
      <c r="H2" s="91"/>
      <c r="I2" s="91"/>
      <c r="J2" s="91"/>
      <c r="K2" s="91"/>
      <c r="L2" s="91"/>
      <c r="M2" s="91"/>
      <c r="N2" s="91"/>
      <c r="O2" s="91"/>
      <c r="P2" s="91"/>
      <c r="Q2" s="91"/>
      <c r="R2" s="91"/>
      <c r="S2" s="91"/>
      <c r="T2" s="91"/>
      <c r="U2" s="91"/>
      <c r="V2" s="92"/>
      <c r="W2" s="90" t="s">
        <v>24</v>
      </c>
      <c r="X2" s="91"/>
      <c r="Y2" s="91"/>
      <c r="Z2" s="91"/>
      <c r="AA2" s="91"/>
      <c r="AB2" s="91"/>
      <c r="AC2" s="91"/>
      <c r="AD2" s="91"/>
      <c r="AE2" s="91"/>
      <c r="AF2" s="91"/>
      <c r="AG2" s="91"/>
      <c r="AH2" s="91"/>
      <c r="AI2" s="91"/>
      <c r="AJ2" s="91"/>
      <c r="AK2" s="91"/>
      <c r="AL2" s="91"/>
      <c r="AM2" s="91"/>
      <c r="AN2" s="91"/>
      <c r="AO2" s="91"/>
      <c r="AP2" s="92"/>
      <c r="AQ2" s="90" t="s">
        <v>25</v>
      </c>
      <c r="AR2" s="91"/>
      <c r="AS2" s="91"/>
      <c r="AT2" s="91"/>
      <c r="AU2" s="91"/>
      <c r="AV2" s="91"/>
      <c r="AW2" s="91"/>
      <c r="AX2" s="91"/>
      <c r="AY2" s="91"/>
      <c r="AZ2" s="91"/>
      <c r="BA2" s="91"/>
      <c r="BB2" s="91"/>
      <c r="BC2" s="91"/>
      <c r="BD2" s="91"/>
      <c r="BE2" s="91"/>
      <c r="BF2" s="91"/>
      <c r="BG2" s="91"/>
      <c r="BH2" s="91"/>
      <c r="BI2" s="91"/>
      <c r="BJ2" s="92"/>
      <c r="BK2" s="93"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84"/>
      <c r="B3" s="86"/>
      <c r="C3" s="80" t="s">
        <v>65</v>
      </c>
      <c r="D3" s="81"/>
      <c r="E3" s="81"/>
      <c r="F3" s="81"/>
      <c r="G3" s="81"/>
      <c r="H3" s="81"/>
      <c r="I3" s="81"/>
      <c r="J3" s="81"/>
      <c r="K3" s="81"/>
      <c r="L3" s="82"/>
      <c r="M3" s="80" t="s">
        <v>66</v>
      </c>
      <c r="N3" s="81"/>
      <c r="O3" s="81"/>
      <c r="P3" s="81"/>
      <c r="Q3" s="81"/>
      <c r="R3" s="81"/>
      <c r="S3" s="81"/>
      <c r="T3" s="81"/>
      <c r="U3" s="81"/>
      <c r="V3" s="82"/>
      <c r="W3" s="77" t="s">
        <v>65</v>
      </c>
      <c r="X3" s="78"/>
      <c r="Y3" s="78"/>
      <c r="Z3" s="78"/>
      <c r="AA3" s="78"/>
      <c r="AB3" s="78"/>
      <c r="AC3" s="78"/>
      <c r="AD3" s="78"/>
      <c r="AE3" s="78"/>
      <c r="AF3" s="79"/>
      <c r="AG3" s="77" t="s">
        <v>66</v>
      </c>
      <c r="AH3" s="78"/>
      <c r="AI3" s="78"/>
      <c r="AJ3" s="78"/>
      <c r="AK3" s="78"/>
      <c r="AL3" s="78"/>
      <c r="AM3" s="78"/>
      <c r="AN3" s="78"/>
      <c r="AO3" s="78"/>
      <c r="AP3" s="79"/>
      <c r="AQ3" s="80" t="s">
        <v>65</v>
      </c>
      <c r="AR3" s="81"/>
      <c r="AS3" s="81"/>
      <c r="AT3" s="81"/>
      <c r="AU3" s="81"/>
      <c r="AV3" s="81"/>
      <c r="AW3" s="81"/>
      <c r="AX3" s="81"/>
      <c r="AY3" s="81"/>
      <c r="AZ3" s="82"/>
      <c r="BA3" s="80" t="s">
        <v>66</v>
      </c>
      <c r="BB3" s="81"/>
      <c r="BC3" s="81"/>
      <c r="BD3" s="81"/>
      <c r="BE3" s="81"/>
      <c r="BF3" s="81"/>
      <c r="BG3" s="81"/>
      <c r="BH3" s="81"/>
      <c r="BI3" s="81"/>
      <c r="BJ3" s="82"/>
      <c r="BK3" s="9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84"/>
      <c r="B4" s="86"/>
      <c r="C4" s="74" t="s">
        <v>31</v>
      </c>
      <c r="D4" s="75"/>
      <c r="E4" s="75"/>
      <c r="F4" s="75"/>
      <c r="G4" s="76"/>
      <c r="H4" s="71" t="s">
        <v>32</v>
      </c>
      <c r="I4" s="72"/>
      <c r="J4" s="72"/>
      <c r="K4" s="72"/>
      <c r="L4" s="73"/>
      <c r="M4" s="74" t="s">
        <v>31</v>
      </c>
      <c r="N4" s="75"/>
      <c r="O4" s="75"/>
      <c r="P4" s="75"/>
      <c r="Q4" s="76"/>
      <c r="R4" s="71" t="s">
        <v>32</v>
      </c>
      <c r="S4" s="72"/>
      <c r="T4" s="72"/>
      <c r="U4" s="72"/>
      <c r="V4" s="73"/>
      <c r="W4" s="74" t="s">
        <v>31</v>
      </c>
      <c r="X4" s="75"/>
      <c r="Y4" s="75"/>
      <c r="Z4" s="75"/>
      <c r="AA4" s="76"/>
      <c r="AB4" s="71" t="s">
        <v>32</v>
      </c>
      <c r="AC4" s="72"/>
      <c r="AD4" s="72"/>
      <c r="AE4" s="72"/>
      <c r="AF4" s="73"/>
      <c r="AG4" s="74" t="s">
        <v>31</v>
      </c>
      <c r="AH4" s="75"/>
      <c r="AI4" s="75"/>
      <c r="AJ4" s="75"/>
      <c r="AK4" s="76"/>
      <c r="AL4" s="71" t="s">
        <v>32</v>
      </c>
      <c r="AM4" s="72"/>
      <c r="AN4" s="72"/>
      <c r="AO4" s="72"/>
      <c r="AP4" s="73"/>
      <c r="AQ4" s="74" t="s">
        <v>31</v>
      </c>
      <c r="AR4" s="75"/>
      <c r="AS4" s="75"/>
      <c r="AT4" s="75"/>
      <c r="AU4" s="76"/>
      <c r="AV4" s="71" t="s">
        <v>32</v>
      </c>
      <c r="AW4" s="72"/>
      <c r="AX4" s="72"/>
      <c r="AY4" s="72"/>
      <c r="AZ4" s="73"/>
      <c r="BA4" s="74" t="s">
        <v>31</v>
      </c>
      <c r="BB4" s="75"/>
      <c r="BC4" s="75"/>
      <c r="BD4" s="75"/>
      <c r="BE4" s="76"/>
      <c r="BF4" s="71" t="s">
        <v>32</v>
      </c>
      <c r="BG4" s="72"/>
      <c r="BH4" s="72"/>
      <c r="BI4" s="72"/>
      <c r="BJ4" s="73"/>
      <c r="BK4" s="9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84"/>
      <c r="B5" s="8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68"/>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70"/>
    </row>
    <row r="7" spans="1:63" ht="12.75">
      <c r="A7" s="38" t="s">
        <v>36</v>
      </c>
      <c r="B7" s="19" t="s">
        <v>11</v>
      </c>
      <c r="C7" s="68"/>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70"/>
    </row>
    <row r="8" spans="1:117" s="58" customFormat="1" ht="12.75">
      <c r="A8" s="57"/>
      <c r="B8" s="40" t="s">
        <v>55</v>
      </c>
      <c r="C8" s="60">
        <v>0</v>
      </c>
      <c r="D8" s="60">
        <v>2.144509071</v>
      </c>
      <c r="E8" s="60">
        <v>0</v>
      </c>
      <c r="F8" s="60">
        <v>0</v>
      </c>
      <c r="G8" s="60">
        <v>0</v>
      </c>
      <c r="H8" s="60">
        <v>0.797123692</v>
      </c>
      <c r="I8" s="60">
        <v>16.950450577</v>
      </c>
      <c r="J8" s="60">
        <v>0</v>
      </c>
      <c r="K8" s="60">
        <v>0</v>
      </c>
      <c r="L8" s="60">
        <v>34.514502547</v>
      </c>
      <c r="M8" s="60">
        <v>0</v>
      </c>
      <c r="N8" s="60">
        <v>0</v>
      </c>
      <c r="O8" s="60">
        <v>0</v>
      </c>
      <c r="P8" s="60">
        <v>0</v>
      </c>
      <c r="Q8" s="60">
        <v>0</v>
      </c>
      <c r="R8" s="60">
        <v>0.266376905</v>
      </c>
      <c r="S8" s="60">
        <v>0</v>
      </c>
      <c r="T8" s="60">
        <v>0</v>
      </c>
      <c r="U8" s="60">
        <v>0</v>
      </c>
      <c r="V8" s="60">
        <v>0.372363105</v>
      </c>
      <c r="W8" s="60">
        <v>0</v>
      </c>
      <c r="X8" s="60">
        <v>0</v>
      </c>
      <c r="Y8" s="60">
        <v>0</v>
      </c>
      <c r="Z8" s="60">
        <v>0</v>
      </c>
      <c r="AA8" s="60">
        <v>0</v>
      </c>
      <c r="AB8" s="60">
        <v>0.673368898</v>
      </c>
      <c r="AC8" s="60">
        <v>5.268674239</v>
      </c>
      <c r="AD8" s="60">
        <v>0</v>
      </c>
      <c r="AE8" s="60">
        <v>0</v>
      </c>
      <c r="AF8" s="60">
        <v>1.712195323</v>
      </c>
      <c r="AG8" s="60">
        <v>0</v>
      </c>
      <c r="AH8" s="60">
        <v>0</v>
      </c>
      <c r="AI8" s="60">
        <v>0</v>
      </c>
      <c r="AJ8" s="60">
        <v>0</v>
      </c>
      <c r="AK8" s="60">
        <v>0</v>
      </c>
      <c r="AL8" s="60">
        <v>0.236320042</v>
      </c>
      <c r="AM8" s="60">
        <v>0.010433776</v>
      </c>
      <c r="AN8" s="60">
        <v>0</v>
      </c>
      <c r="AO8" s="60">
        <v>0</v>
      </c>
      <c r="AP8" s="60">
        <v>0.170729077</v>
      </c>
      <c r="AQ8" s="60">
        <v>0</v>
      </c>
      <c r="AR8" s="60">
        <v>0.001281878</v>
      </c>
      <c r="AS8" s="60">
        <v>0</v>
      </c>
      <c r="AT8" s="60">
        <v>0</v>
      </c>
      <c r="AU8" s="60">
        <v>0</v>
      </c>
      <c r="AV8" s="60">
        <v>1.304176568</v>
      </c>
      <c r="AW8" s="60">
        <v>63.520495861</v>
      </c>
      <c r="AX8" s="60">
        <v>0</v>
      </c>
      <c r="AY8" s="60">
        <v>0</v>
      </c>
      <c r="AZ8" s="60">
        <v>46.691418159</v>
      </c>
      <c r="BA8" s="60">
        <v>0</v>
      </c>
      <c r="BB8" s="60">
        <v>0</v>
      </c>
      <c r="BC8" s="60">
        <v>0</v>
      </c>
      <c r="BD8" s="60">
        <v>0</v>
      </c>
      <c r="BE8" s="60">
        <v>0</v>
      </c>
      <c r="BF8" s="60">
        <v>0.449060871</v>
      </c>
      <c r="BG8" s="60">
        <v>0.489237453</v>
      </c>
      <c r="BH8" s="60">
        <v>0</v>
      </c>
      <c r="BI8" s="60">
        <v>0</v>
      </c>
      <c r="BJ8" s="60">
        <v>1.408741513</v>
      </c>
      <c r="BK8" s="60">
        <v>176.981459555</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J9">SUM(D8)</f>
        <v>2.144509071</v>
      </c>
      <c r="E9" s="46">
        <f t="shared" si="0"/>
        <v>0</v>
      </c>
      <c r="F9" s="46">
        <f t="shared" si="0"/>
        <v>0</v>
      </c>
      <c r="G9" s="46">
        <f t="shared" si="0"/>
        <v>0</v>
      </c>
      <c r="H9" s="46">
        <f t="shared" si="0"/>
        <v>0.797123692</v>
      </c>
      <c r="I9" s="46">
        <f t="shared" si="0"/>
        <v>16.950450577</v>
      </c>
      <c r="J9" s="46">
        <f t="shared" si="0"/>
        <v>0</v>
      </c>
      <c r="K9" s="46">
        <f t="shared" si="0"/>
        <v>0</v>
      </c>
      <c r="L9" s="46">
        <f t="shared" si="0"/>
        <v>34.514502547</v>
      </c>
      <c r="M9" s="46">
        <f t="shared" si="0"/>
        <v>0</v>
      </c>
      <c r="N9" s="46">
        <f t="shared" si="0"/>
        <v>0</v>
      </c>
      <c r="O9" s="46">
        <f t="shared" si="0"/>
        <v>0</v>
      </c>
      <c r="P9" s="46">
        <f t="shared" si="0"/>
        <v>0</v>
      </c>
      <c r="Q9" s="46">
        <f t="shared" si="0"/>
        <v>0</v>
      </c>
      <c r="R9" s="46">
        <f t="shared" si="0"/>
        <v>0.266376905</v>
      </c>
      <c r="S9" s="46">
        <f t="shared" si="0"/>
        <v>0</v>
      </c>
      <c r="T9" s="46">
        <f t="shared" si="0"/>
        <v>0</v>
      </c>
      <c r="U9" s="46">
        <f t="shared" si="0"/>
        <v>0</v>
      </c>
      <c r="V9" s="46">
        <f t="shared" si="0"/>
        <v>0.372363105</v>
      </c>
      <c r="W9" s="46">
        <f t="shared" si="0"/>
        <v>0</v>
      </c>
      <c r="X9" s="46">
        <f t="shared" si="0"/>
        <v>0</v>
      </c>
      <c r="Y9" s="46">
        <f t="shared" si="0"/>
        <v>0</v>
      </c>
      <c r="Z9" s="46">
        <f t="shared" si="0"/>
        <v>0</v>
      </c>
      <c r="AA9" s="46">
        <f t="shared" si="0"/>
        <v>0</v>
      </c>
      <c r="AB9" s="46">
        <f t="shared" si="0"/>
        <v>0.673368898</v>
      </c>
      <c r="AC9" s="46">
        <f t="shared" si="0"/>
        <v>5.268674239</v>
      </c>
      <c r="AD9" s="46">
        <f t="shared" si="0"/>
        <v>0</v>
      </c>
      <c r="AE9" s="46">
        <f t="shared" si="0"/>
        <v>0</v>
      </c>
      <c r="AF9" s="46">
        <f t="shared" si="0"/>
        <v>1.712195323</v>
      </c>
      <c r="AG9" s="46">
        <f t="shared" si="0"/>
        <v>0</v>
      </c>
      <c r="AH9" s="46">
        <f t="shared" si="0"/>
        <v>0</v>
      </c>
      <c r="AI9" s="46">
        <f t="shared" si="0"/>
        <v>0</v>
      </c>
      <c r="AJ9" s="46">
        <f t="shared" si="0"/>
        <v>0</v>
      </c>
      <c r="AK9" s="46">
        <f t="shared" si="0"/>
        <v>0</v>
      </c>
      <c r="AL9" s="46">
        <f t="shared" si="0"/>
        <v>0.236320042</v>
      </c>
      <c r="AM9" s="46">
        <f t="shared" si="0"/>
        <v>0.010433776</v>
      </c>
      <c r="AN9" s="46">
        <f t="shared" si="0"/>
        <v>0</v>
      </c>
      <c r="AO9" s="46">
        <f t="shared" si="0"/>
        <v>0</v>
      </c>
      <c r="AP9" s="46">
        <f t="shared" si="0"/>
        <v>0.170729077</v>
      </c>
      <c r="AQ9" s="46">
        <f t="shared" si="0"/>
        <v>0</v>
      </c>
      <c r="AR9" s="46">
        <f t="shared" si="0"/>
        <v>0.001281878</v>
      </c>
      <c r="AS9" s="46">
        <f t="shared" si="0"/>
        <v>0</v>
      </c>
      <c r="AT9" s="46">
        <f t="shared" si="0"/>
        <v>0</v>
      </c>
      <c r="AU9" s="46">
        <f t="shared" si="0"/>
        <v>0</v>
      </c>
      <c r="AV9" s="46">
        <f t="shared" si="0"/>
        <v>1.304176568</v>
      </c>
      <c r="AW9" s="46">
        <f t="shared" si="0"/>
        <v>63.520495861</v>
      </c>
      <c r="AX9" s="46">
        <f t="shared" si="0"/>
        <v>0</v>
      </c>
      <c r="AY9" s="46">
        <f t="shared" si="0"/>
        <v>0</v>
      </c>
      <c r="AZ9" s="46">
        <f t="shared" si="0"/>
        <v>46.691418159</v>
      </c>
      <c r="BA9" s="46">
        <f t="shared" si="0"/>
        <v>0</v>
      </c>
      <c r="BB9" s="46">
        <f t="shared" si="0"/>
        <v>0</v>
      </c>
      <c r="BC9" s="46">
        <f t="shared" si="0"/>
        <v>0</v>
      </c>
      <c r="BD9" s="46">
        <f t="shared" si="0"/>
        <v>0</v>
      </c>
      <c r="BE9" s="46">
        <f t="shared" si="0"/>
        <v>0</v>
      </c>
      <c r="BF9" s="46">
        <f t="shared" si="0"/>
        <v>0.449060871</v>
      </c>
      <c r="BG9" s="46">
        <f t="shared" si="0"/>
        <v>0.489237453</v>
      </c>
      <c r="BH9" s="46">
        <f t="shared" si="0"/>
        <v>0</v>
      </c>
      <c r="BI9" s="46">
        <f t="shared" si="0"/>
        <v>0</v>
      </c>
      <c r="BJ9" s="46">
        <f t="shared" si="0"/>
        <v>1.408741513</v>
      </c>
      <c r="BK9" s="45">
        <f>SUM(BK8)</f>
        <v>176.981459555</v>
      </c>
    </row>
    <row r="10" spans="1:63" ht="12.75">
      <c r="A10" s="38" t="s">
        <v>37</v>
      </c>
      <c r="B10" s="19" t="s">
        <v>3</v>
      </c>
      <c r="C10" s="61"/>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3"/>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3"/>
    </row>
    <row r="14" spans="1:63" ht="12.75">
      <c r="A14" s="38"/>
      <c r="B14" s="20" t="s">
        <v>56</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3"/>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3"/>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3"/>
    </row>
    <row r="23" spans="1:117" s="59" customFormat="1" ht="12.75">
      <c r="A23" s="57"/>
      <c r="B23" s="20" t="s">
        <v>57</v>
      </c>
      <c r="C23" s="60">
        <v>0</v>
      </c>
      <c r="D23" s="60">
        <v>16.148876082</v>
      </c>
      <c r="E23" s="60">
        <v>0</v>
      </c>
      <c r="F23" s="60">
        <v>0</v>
      </c>
      <c r="G23" s="60">
        <v>0</v>
      </c>
      <c r="H23" s="60">
        <v>0.253215206</v>
      </c>
      <c r="I23" s="60">
        <v>91.038369017</v>
      </c>
      <c r="J23" s="60">
        <v>0</v>
      </c>
      <c r="K23" s="60">
        <v>0</v>
      </c>
      <c r="L23" s="60">
        <v>105.473593112</v>
      </c>
      <c r="M23" s="60">
        <v>0</v>
      </c>
      <c r="N23" s="60">
        <v>0</v>
      </c>
      <c r="O23" s="60">
        <v>0</v>
      </c>
      <c r="P23" s="60">
        <v>0</v>
      </c>
      <c r="Q23" s="60">
        <v>0</v>
      </c>
      <c r="R23" s="60">
        <v>0.073511369</v>
      </c>
      <c r="S23" s="60">
        <v>7.869760618</v>
      </c>
      <c r="T23" s="60">
        <v>0</v>
      </c>
      <c r="U23" s="60">
        <v>0</v>
      </c>
      <c r="V23" s="60">
        <v>0.170278478</v>
      </c>
      <c r="W23" s="60">
        <v>0</v>
      </c>
      <c r="X23" s="60">
        <v>0</v>
      </c>
      <c r="Y23" s="60">
        <v>0</v>
      </c>
      <c r="Z23" s="60">
        <v>0</v>
      </c>
      <c r="AA23" s="60">
        <v>0</v>
      </c>
      <c r="AB23" s="60">
        <v>1.323954211</v>
      </c>
      <c r="AC23" s="60">
        <v>0</v>
      </c>
      <c r="AD23" s="60">
        <v>0</v>
      </c>
      <c r="AE23" s="60">
        <v>0</v>
      </c>
      <c r="AF23" s="60">
        <v>0.898933259</v>
      </c>
      <c r="AG23" s="60">
        <v>0</v>
      </c>
      <c r="AH23" s="60">
        <v>0</v>
      </c>
      <c r="AI23" s="60">
        <v>0</v>
      </c>
      <c r="AJ23" s="60">
        <v>0</v>
      </c>
      <c r="AK23" s="60">
        <v>0</v>
      </c>
      <c r="AL23" s="60">
        <v>0.505144214</v>
      </c>
      <c r="AM23" s="60">
        <v>0.001687002</v>
      </c>
      <c r="AN23" s="60">
        <v>0</v>
      </c>
      <c r="AO23" s="60">
        <v>0</v>
      </c>
      <c r="AP23" s="60">
        <v>0.124889336</v>
      </c>
      <c r="AQ23" s="60">
        <v>0</v>
      </c>
      <c r="AR23" s="60">
        <v>0</v>
      </c>
      <c r="AS23" s="60">
        <v>0</v>
      </c>
      <c r="AT23" s="60">
        <v>0</v>
      </c>
      <c r="AU23" s="60">
        <v>0</v>
      </c>
      <c r="AV23" s="60">
        <v>0.586788735</v>
      </c>
      <c r="AW23" s="60">
        <v>212.684583814</v>
      </c>
      <c r="AX23" s="60">
        <v>0</v>
      </c>
      <c r="AY23" s="60">
        <v>0</v>
      </c>
      <c r="AZ23" s="60">
        <v>247.456336281</v>
      </c>
      <c r="BA23" s="60">
        <v>0</v>
      </c>
      <c r="BB23" s="60">
        <v>0</v>
      </c>
      <c r="BC23" s="60">
        <v>0</v>
      </c>
      <c r="BD23" s="60">
        <v>0</v>
      </c>
      <c r="BE23" s="60">
        <v>0</v>
      </c>
      <c r="BF23" s="60">
        <v>0.109732974</v>
      </c>
      <c r="BG23" s="60">
        <v>6.211603767</v>
      </c>
      <c r="BH23" s="60">
        <v>0</v>
      </c>
      <c r="BI23" s="60">
        <v>0</v>
      </c>
      <c r="BJ23" s="60">
        <v>14.518822696</v>
      </c>
      <c r="BK23" s="60">
        <v>705.450080171</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16.148876082</v>
      </c>
      <c r="E24" s="46">
        <f t="shared" si="5"/>
        <v>0</v>
      </c>
      <c r="F24" s="46">
        <f t="shared" si="5"/>
        <v>0</v>
      </c>
      <c r="G24" s="46">
        <f t="shared" si="5"/>
        <v>0</v>
      </c>
      <c r="H24" s="46">
        <f t="shared" si="5"/>
        <v>0.253215206</v>
      </c>
      <c r="I24" s="46">
        <f t="shared" si="5"/>
        <v>91.038369017</v>
      </c>
      <c r="J24" s="46">
        <f t="shared" si="5"/>
        <v>0</v>
      </c>
      <c r="K24" s="46">
        <f t="shared" si="5"/>
        <v>0</v>
      </c>
      <c r="L24" s="46">
        <f t="shared" si="5"/>
        <v>105.473593112</v>
      </c>
      <c r="M24" s="46">
        <f t="shared" si="5"/>
        <v>0</v>
      </c>
      <c r="N24" s="46">
        <f t="shared" si="5"/>
        <v>0</v>
      </c>
      <c r="O24" s="46">
        <f t="shared" si="5"/>
        <v>0</v>
      </c>
      <c r="P24" s="46">
        <f t="shared" si="5"/>
        <v>0</v>
      </c>
      <c r="Q24" s="46">
        <f t="shared" si="5"/>
        <v>0</v>
      </c>
      <c r="R24" s="46">
        <f t="shared" si="5"/>
        <v>0.073511369</v>
      </c>
      <c r="S24" s="46">
        <f t="shared" si="5"/>
        <v>7.869760618</v>
      </c>
      <c r="T24" s="46">
        <f t="shared" si="5"/>
        <v>0</v>
      </c>
      <c r="U24" s="46">
        <f t="shared" si="5"/>
        <v>0</v>
      </c>
      <c r="V24" s="46">
        <f t="shared" si="5"/>
        <v>0.170278478</v>
      </c>
      <c r="W24" s="46">
        <f t="shared" si="5"/>
        <v>0</v>
      </c>
      <c r="X24" s="46">
        <f t="shared" si="5"/>
        <v>0</v>
      </c>
      <c r="Y24" s="46">
        <f t="shared" si="5"/>
        <v>0</v>
      </c>
      <c r="Z24" s="46">
        <f t="shared" si="5"/>
        <v>0</v>
      </c>
      <c r="AA24" s="46">
        <f t="shared" si="5"/>
        <v>0</v>
      </c>
      <c r="AB24" s="46">
        <f t="shared" si="5"/>
        <v>1.323954211</v>
      </c>
      <c r="AC24" s="46">
        <f t="shared" si="5"/>
        <v>0</v>
      </c>
      <c r="AD24" s="46">
        <f t="shared" si="5"/>
        <v>0</v>
      </c>
      <c r="AE24" s="46">
        <f t="shared" si="5"/>
        <v>0</v>
      </c>
      <c r="AF24" s="46">
        <f t="shared" si="5"/>
        <v>0.898933259</v>
      </c>
      <c r="AG24" s="46">
        <f t="shared" si="5"/>
        <v>0</v>
      </c>
      <c r="AH24" s="46">
        <f t="shared" si="5"/>
        <v>0</v>
      </c>
      <c r="AI24" s="46">
        <f t="shared" si="5"/>
        <v>0</v>
      </c>
      <c r="AJ24" s="46">
        <f t="shared" si="5"/>
        <v>0</v>
      </c>
      <c r="AK24" s="46">
        <f t="shared" si="5"/>
        <v>0</v>
      </c>
      <c r="AL24" s="46">
        <f t="shared" si="5"/>
        <v>0.505144214</v>
      </c>
      <c r="AM24" s="46">
        <f t="shared" si="5"/>
        <v>0.001687002</v>
      </c>
      <c r="AN24" s="46">
        <f t="shared" si="5"/>
        <v>0</v>
      </c>
      <c r="AO24" s="46">
        <f t="shared" si="5"/>
        <v>0</v>
      </c>
      <c r="AP24" s="46">
        <f t="shared" si="5"/>
        <v>0.124889336</v>
      </c>
      <c r="AQ24" s="46">
        <f t="shared" si="5"/>
        <v>0</v>
      </c>
      <c r="AR24" s="46">
        <f t="shared" si="5"/>
        <v>0</v>
      </c>
      <c r="AS24" s="46">
        <f t="shared" si="5"/>
        <v>0</v>
      </c>
      <c r="AT24" s="46">
        <f t="shared" si="5"/>
        <v>0</v>
      </c>
      <c r="AU24" s="46">
        <f t="shared" si="5"/>
        <v>0</v>
      </c>
      <c r="AV24" s="46">
        <f t="shared" si="5"/>
        <v>0.586788735</v>
      </c>
      <c r="AW24" s="46">
        <f t="shared" si="5"/>
        <v>212.684583814</v>
      </c>
      <c r="AX24" s="46">
        <f t="shared" si="5"/>
        <v>0</v>
      </c>
      <c r="AY24" s="46">
        <f t="shared" si="5"/>
        <v>0</v>
      </c>
      <c r="AZ24" s="46">
        <f t="shared" si="5"/>
        <v>247.456336281</v>
      </c>
      <c r="BA24" s="46">
        <f t="shared" si="5"/>
        <v>0</v>
      </c>
      <c r="BB24" s="46">
        <f t="shared" si="5"/>
        <v>0</v>
      </c>
      <c r="BC24" s="46">
        <f t="shared" si="5"/>
        <v>0</v>
      </c>
      <c r="BD24" s="46">
        <f t="shared" si="5"/>
        <v>0</v>
      </c>
      <c r="BE24" s="46">
        <f t="shared" si="5"/>
        <v>0</v>
      </c>
      <c r="BF24" s="46">
        <f t="shared" si="5"/>
        <v>0.109732974</v>
      </c>
      <c r="BG24" s="46">
        <f t="shared" si="5"/>
        <v>6.211603767</v>
      </c>
      <c r="BH24" s="46">
        <f t="shared" si="5"/>
        <v>0</v>
      </c>
      <c r="BI24" s="46">
        <f t="shared" si="5"/>
        <v>0</v>
      </c>
      <c r="BJ24" s="46">
        <f t="shared" si="5"/>
        <v>14.518822696</v>
      </c>
      <c r="BK24" s="45">
        <f>SUM(BK23:BK23)</f>
        <v>705.450080171</v>
      </c>
    </row>
    <row r="25" spans="1:63" ht="12.75">
      <c r="A25" s="38"/>
      <c r="B25" s="21" t="s">
        <v>40</v>
      </c>
      <c r="C25" s="46">
        <f>C9+C12+C15+C18+C21+C24</f>
        <v>0</v>
      </c>
      <c r="D25" s="46">
        <f aca="true" t="shared" si="6" ref="D25:BJ25">D9+D12+D15+D18+D21+D24</f>
        <v>18.293385153000003</v>
      </c>
      <c r="E25" s="46">
        <f t="shared" si="6"/>
        <v>0</v>
      </c>
      <c r="F25" s="46">
        <f t="shared" si="6"/>
        <v>0</v>
      </c>
      <c r="G25" s="46">
        <f t="shared" si="6"/>
        <v>0</v>
      </c>
      <c r="H25" s="46">
        <f t="shared" si="6"/>
        <v>1.0503388980000001</v>
      </c>
      <c r="I25" s="46">
        <f t="shared" si="6"/>
        <v>107.98881959399999</v>
      </c>
      <c r="J25" s="46">
        <f t="shared" si="6"/>
        <v>0</v>
      </c>
      <c r="K25" s="46">
        <f t="shared" si="6"/>
        <v>0</v>
      </c>
      <c r="L25" s="46">
        <f t="shared" si="6"/>
        <v>139.988095659</v>
      </c>
      <c r="M25" s="46">
        <f t="shared" si="6"/>
        <v>0</v>
      </c>
      <c r="N25" s="46">
        <f t="shared" si="6"/>
        <v>0</v>
      </c>
      <c r="O25" s="46">
        <f t="shared" si="6"/>
        <v>0</v>
      </c>
      <c r="P25" s="46">
        <f t="shared" si="6"/>
        <v>0</v>
      </c>
      <c r="Q25" s="46">
        <f t="shared" si="6"/>
        <v>0</v>
      </c>
      <c r="R25" s="46">
        <f t="shared" si="6"/>
        <v>0.339888274</v>
      </c>
      <c r="S25" s="46">
        <f t="shared" si="6"/>
        <v>7.869760618</v>
      </c>
      <c r="T25" s="46">
        <f t="shared" si="6"/>
        <v>0</v>
      </c>
      <c r="U25" s="46">
        <f t="shared" si="6"/>
        <v>0</v>
      </c>
      <c r="V25" s="46">
        <f t="shared" si="6"/>
        <v>0.542641583</v>
      </c>
      <c r="W25" s="46">
        <f t="shared" si="6"/>
        <v>0</v>
      </c>
      <c r="X25" s="46">
        <f t="shared" si="6"/>
        <v>0</v>
      </c>
      <c r="Y25" s="46">
        <f t="shared" si="6"/>
        <v>0</v>
      </c>
      <c r="Z25" s="46">
        <f t="shared" si="6"/>
        <v>0</v>
      </c>
      <c r="AA25" s="46">
        <f t="shared" si="6"/>
        <v>0</v>
      </c>
      <c r="AB25" s="46">
        <f t="shared" si="6"/>
        <v>1.9973231089999999</v>
      </c>
      <c r="AC25" s="46">
        <f t="shared" si="6"/>
        <v>5.268674239</v>
      </c>
      <c r="AD25" s="46">
        <f t="shared" si="6"/>
        <v>0</v>
      </c>
      <c r="AE25" s="46">
        <f t="shared" si="6"/>
        <v>0</v>
      </c>
      <c r="AF25" s="46">
        <f t="shared" si="6"/>
        <v>2.611128582</v>
      </c>
      <c r="AG25" s="46">
        <f t="shared" si="6"/>
        <v>0</v>
      </c>
      <c r="AH25" s="46">
        <f t="shared" si="6"/>
        <v>0</v>
      </c>
      <c r="AI25" s="46">
        <f t="shared" si="6"/>
        <v>0</v>
      </c>
      <c r="AJ25" s="46">
        <f t="shared" si="6"/>
        <v>0</v>
      </c>
      <c r="AK25" s="46">
        <f t="shared" si="6"/>
        <v>0</v>
      </c>
      <c r="AL25" s="46">
        <f t="shared" si="6"/>
        <v>0.741464256</v>
      </c>
      <c r="AM25" s="46">
        <f t="shared" si="6"/>
        <v>0.012120778</v>
      </c>
      <c r="AN25" s="46">
        <f t="shared" si="6"/>
        <v>0</v>
      </c>
      <c r="AO25" s="46">
        <f t="shared" si="6"/>
        <v>0</v>
      </c>
      <c r="AP25" s="46">
        <f t="shared" si="6"/>
        <v>0.295618413</v>
      </c>
      <c r="AQ25" s="46">
        <f t="shared" si="6"/>
        <v>0</v>
      </c>
      <c r="AR25" s="46">
        <f t="shared" si="6"/>
        <v>0.001281878</v>
      </c>
      <c r="AS25" s="46">
        <f t="shared" si="6"/>
        <v>0</v>
      </c>
      <c r="AT25" s="46">
        <f t="shared" si="6"/>
        <v>0</v>
      </c>
      <c r="AU25" s="46">
        <f t="shared" si="6"/>
        <v>0</v>
      </c>
      <c r="AV25" s="46">
        <f t="shared" si="6"/>
        <v>1.8909653029999998</v>
      </c>
      <c r="AW25" s="46">
        <f t="shared" si="6"/>
        <v>276.205079675</v>
      </c>
      <c r="AX25" s="46">
        <f t="shared" si="6"/>
        <v>0</v>
      </c>
      <c r="AY25" s="46">
        <f t="shared" si="6"/>
        <v>0</v>
      </c>
      <c r="AZ25" s="46">
        <f t="shared" si="6"/>
        <v>294.14775444</v>
      </c>
      <c r="BA25" s="46">
        <f t="shared" si="6"/>
        <v>0</v>
      </c>
      <c r="BB25" s="46">
        <f t="shared" si="6"/>
        <v>0</v>
      </c>
      <c r="BC25" s="46">
        <f t="shared" si="6"/>
        <v>0</v>
      </c>
      <c r="BD25" s="46">
        <f t="shared" si="6"/>
        <v>0</v>
      </c>
      <c r="BE25" s="46">
        <f t="shared" si="6"/>
        <v>0</v>
      </c>
      <c r="BF25" s="46">
        <f t="shared" si="6"/>
        <v>0.558793845</v>
      </c>
      <c r="BG25" s="46">
        <f t="shared" si="6"/>
        <v>6.70084122</v>
      </c>
      <c r="BH25" s="46">
        <f t="shared" si="6"/>
        <v>0</v>
      </c>
      <c r="BI25" s="46">
        <f t="shared" si="6"/>
        <v>0</v>
      </c>
      <c r="BJ25" s="46">
        <f t="shared" si="6"/>
        <v>15.927564209000002</v>
      </c>
      <c r="BK25" s="45">
        <f>BK9+BK12+BK15+BK18+BK21+BK24</f>
        <v>882.431539726</v>
      </c>
    </row>
    <row r="26" spans="1:63" ht="3.75" customHeight="1">
      <c r="A26" s="38"/>
      <c r="B26" s="22"/>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3"/>
    </row>
    <row r="27" spans="1:63" ht="12.75">
      <c r="A27" s="38" t="s">
        <v>1</v>
      </c>
      <c r="B27" s="17" t="s">
        <v>7</v>
      </c>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3"/>
    </row>
    <row r="28" spans="1:117" s="42" customFormat="1" ht="12.75">
      <c r="A28" s="38" t="s">
        <v>36</v>
      </c>
      <c r="B28" s="19" t="s">
        <v>2</v>
      </c>
      <c r="C28" s="65"/>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7"/>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3"/>
    </row>
    <row r="32" spans="1:117" s="59" customFormat="1" ht="12.75">
      <c r="A32" s="57"/>
      <c r="B32" s="20" t="s">
        <v>67</v>
      </c>
      <c r="C32" s="60">
        <v>0</v>
      </c>
      <c r="D32" s="60">
        <v>13.86174693</v>
      </c>
      <c r="E32" s="60">
        <v>0</v>
      </c>
      <c r="F32" s="60">
        <v>0</v>
      </c>
      <c r="G32" s="60">
        <v>0</v>
      </c>
      <c r="H32" s="60">
        <v>67.058748747</v>
      </c>
      <c r="I32" s="60">
        <v>168.253163584</v>
      </c>
      <c r="J32" s="60">
        <v>0</v>
      </c>
      <c r="K32" s="60">
        <v>114.37360131</v>
      </c>
      <c r="L32" s="60">
        <v>452.454500105</v>
      </c>
      <c r="M32" s="60">
        <v>0</v>
      </c>
      <c r="N32" s="60">
        <v>0</v>
      </c>
      <c r="O32" s="60">
        <v>0</v>
      </c>
      <c r="P32" s="60">
        <v>0</v>
      </c>
      <c r="Q32" s="60">
        <v>0</v>
      </c>
      <c r="R32" s="60">
        <v>30.50746249</v>
      </c>
      <c r="S32" s="60">
        <v>4.140689049</v>
      </c>
      <c r="T32" s="60">
        <v>0</v>
      </c>
      <c r="U32" s="60">
        <v>0</v>
      </c>
      <c r="V32" s="60">
        <v>22.359314963</v>
      </c>
      <c r="W32" s="60">
        <v>0</v>
      </c>
      <c r="X32" s="60">
        <v>0.007604549</v>
      </c>
      <c r="Y32" s="60">
        <v>0</v>
      </c>
      <c r="Z32" s="60">
        <v>0</v>
      </c>
      <c r="AA32" s="60">
        <v>0</v>
      </c>
      <c r="AB32" s="60">
        <v>27.711748952</v>
      </c>
      <c r="AC32" s="60">
        <v>2.706594175</v>
      </c>
      <c r="AD32" s="60">
        <v>0</v>
      </c>
      <c r="AE32" s="60">
        <v>0</v>
      </c>
      <c r="AF32" s="60">
        <v>43.188243182</v>
      </c>
      <c r="AG32" s="60">
        <v>0</v>
      </c>
      <c r="AH32" s="60">
        <v>0</v>
      </c>
      <c r="AI32" s="60">
        <v>0</v>
      </c>
      <c r="AJ32" s="60">
        <v>0</v>
      </c>
      <c r="AK32" s="60">
        <v>0</v>
      </c>
      <c r="AL32" s="60">
        <v>11.856428808</v>
      </c>
      <c r="AM32" s="60">
        <v>0.351029509</v>
      </c>
      <c r="AN32" s="60">
        <v>0</v>
      </c>
      <c r="AO32" s="60">
        <v>0</v>
      </c>
      <c r="AP32" s="60">
        <v>7.235492739</v>
      </c>
      <c r="AQ32" s="60">
        <v>0</v>
      </c>
      <c r="AR32" s="60">
        <v>6.9E-08</v>
      </c>
      <c r="AS32" s="60">
        <v>0</v>
      </c>
      <c r="AT32" s="60">
        <v>0</v>
      </c>
      <c r="AU32" s="60">
        <v>0</v>
      </c>
      <c r="AV32" s="60">
        <v>65.925971701</v>
      </c>
      <c r="AW32" s="60">
        <v>85.018941129</v>
      </c>
      <c r="AX32" s="60">
        <v>0</v>
      </c>
      <c r="AY32" s="60">
        <v>0</v>
      </c>
      <c r="AZ32" s="60">
        <v>463.371207753</v>
      </c>
      <c r="BA32" s="60">
        <v>0</v>
      </c>
      <c r="BB32" s="60">
        <v>0</v>
      </c>
      <c r="BC32" s="60">
        <v>0</v>
      </c>
      <c r="BD32" s="60">
        <v>0</v>
      </c>
      <c r="BE32" s="60">
        <v>0</v>
      </c>
      <c r="BF32" s="60">
        <v>10.705289095</v>
      </c>
      <c r="BG32" s="60">
        <v>21.286183355</v>
      </c>
      <c r="BH32" s="60">
        <v>0</v>
      </c>
      <c r="BI32" s="60">
        <v>0</v>
      </c>
      <c r="BJ32" s="60">
        <v>21.286121095</v>
      </c>
      <c r="BK32" s="46">
        <v>1633.660083289</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63" ht="12.75">
      <c r="A33" s="38"/>
      <c r="B33" s="20" t="s">
        <v>46</v>
      </c>
      <c r="C33" s="46">
        <f>SUM(C32:C32)</f>
        <v>0</v>
      </c>
      <c r="D33" s="46">
        <f>SUM(D32:D32)</f>
        <v>13.86174693</v>
      </c>
      <c r="E33" s="46">
        <f>SUM(E32:E32)</f>
        <v>0</v>
      </c>
      <c r="F33" s="46">
        <f>SUM(F32:F32)</f>
        <v>0</v>
      </c>
      <c r="G33" s="46">
        <f>SUM(G32:G32)</f>
        <v>0</v>
      </c>
      <c r="H33" s="46">
        <f>SUM(H32:H32)</f>
        <v>67.058748747</v>
      </c>
      <c r="I33" s="46">
        <f>SUM(I32:I32)</f>
        <v>168.253163584</v>
      </c>
      <c r="J33" s="46">
        <f>SUM(J32:J32)</f>
        <v>0</v>
      </c>
      <c r="K33" s="46">
        <f>SUM(K32:K32)</f>
        <v>114.37360131</v>
      </c>
      <c r="L33" s="46">
        <f>SUM(L32:L32)</f>
        <v>452.454500105</v>
      </c>
      <c r="M33" s="46">
        <f>SUM(M32:M32)</f>
        <v>0</v>
      </c>
      <c r="N33" s="46">
        <f>SUM(N32:N32)</f>
        <v>0</v>
      </c>
      <c r="O33" s="46">
        <f>SUM(O32:O32)</f>
        <v>0</v>
      </c>
      <c r="P33" s="46">
        <f>SUM(P32:P32)</f>
        <v>0</v>
      </c>
      <c r="Q33" s="46">
        <f>SUM(Q32:Q32)</f>
        <v>0</v>
      </c>
      <c r="R33" s="46">
        <f>SUM(R32:R32)</f>
        <v>30.50746249</v>
      </c>
      <c r="S33" s="46">
        <f>SUM(S32:S32)</f>
        <v>4.140689049</v>
      </c>
      <c r="T33" s="46">
        <f>SUM(T32:T32)</f>
        <v>0</v>
      </c>
      <c r="U33" s="46">
        <f>SUM(U32:U32)</f>
        <v>0</v>
      </c>
      <c r="V33" s="46">
        <f>SUM(V32:V32)</f>
        <v>22.359314963</v>
      </c>
      <c r="W33" s="46">
        <f>SUM(W32:W32)</f>
        <v>0</v>
      </c>
      <c r="X33" s="46">
        <f>SUM(X32:X32)</f>
        <v>0.007604549</v>
      </c>
      <c r="Y33" s="46">
        <f>SUM(Y32:Y32)</f>
        <v>0</v>
      </c>
      <c r="Z33" s="46">
        <f>SUM(Z32:Z32)</f>
        <v>0</v>
      </c>
      <c r="AA33" s="46">
        <f>SUM(AA32:AA32)</f>
        <v>0</v>
      </c>
      <c r="AB33" s="46">
        <f>SUM(AB32:AB32)</f>
        <v>27.711748952</v>
      </c>
      <c r="AC33" s="46">
        <f>SUM(AC32:AC32)</f>
        <v>2.706594175</v>
      </c>
      <c r="AD33" s="46">
        <f>SUM(AD32:AD32)</f>
        <v>0</v>
      </c>
      <c r="AE33" s="46">
        <f>SUM(AE32:AE32)</f>
        <v>0</v>
      </c>
      <c r="AF33" s="46">
        <f>SUM(AF32:AF32)</f>
        <v>43.188243182</v>
      </c>
      <c r="AG33" s="46">
        <f>SUM(AG32:AG32)</f>
        <v>0</v>
      </c>
      <c r="AH33" s="46">
        <f>SUM(AH32:AH32)</f>
        <v>0</v>
      </c>
      <c r="AI33" s="46">
        <f>SUM(AI32:AI32)</f>
        <v>0</v>
      </c>
      <c r="AJ33" s="46">
        <f>SUM(AJ32:AJ32)</f>
        <v>0</v>
      </c>
      <c r="AK33" s="46">
        <f>SUM(AK32:AK32)</f>
        <v>0</v>
      </c>
      <c r="AL33" s="46">
        <f>SUM(AL32:AL32)</f>
        <v>11.856428808</v>
      </c>
      <c r="AM33" s="46">
        <f>SUM(AM32:AM32)</f>
        <v>0.351029509</v>
      </c>
      <c r="AN33" s="46">
        <f>SUM(AN32:AN32)</f>
        <v>0</v>
      </c>
      <c r="AO33" s="46">
        <f>SUM(AO32:AO32)</f>
        <v>0</v>
      </c>
      <c r="AP33" s="46">
        <f>SUM(AP32:AP32)</f>
        <v>7.235492739</v>
      </c>
      <c r="AQ33" s="46">
        <f>SUM(AQ32:AQ32)</f>
        <v>0</v>
      </c>
      <c r="AR33" s="46">
        <f>SUM(AR32:AR32)</f>
        <v>6.9E-08</v>
      </c>
      <c r="AS33" s="46">
        <f>SUM(AS32:AS32)</f>
        <v>0</v>
      </c>
      <c r="AT33" s="46">
        <f>SUM(AT32:AT32)</f>
        <v>0</v>
      </c>
      <c r="AU33" s="46">
        <f>SUM(AU32:AU32)</f>
        <v>0</v>
      </c>
      <c r="AV33" s="46">
        <f>SUM(AV32:AV32)</f>
        <v>65.925971701</v>
      </c>
      <c r="AW33" s="46">
        <f>SUM(AW32:AW32)</f>
        <v>85.018941129</v>
      </c>
      <c r="AX33" s="46">
        <f>SUM(AX32:AX32)</f>
        <v>0</v>
      </c>
      <c r="AY33" s="46">
        <f>SUM(AY32:AY32)</f>
        <v>0</v>
      </c>
      <c r="AZ33" s="46">
        <f>SUM(AZ32:AZ32)</f>
        <v>463.371207753</v>
      </c>
      <c r="BA33" s="46">
        <f>SUM(BA32:BA32)</f>
        <v>0</v>
      </c>
      <c r="BB33" s="46">
        <f>SUM(BB32:BB32)</f>
        <v>0</v>
      </c>
      <c r="BC33" s="46">
        <f>SUM(BC32:BC32)</f>
        <v>0</v>
      </c>
      <c r="BD33" s="46">
        <f>SUM(BD32:BD32)</f>
        <v>0</v>
      </c>
      <c r="BE33" s="46">
        <f>SUM(BE32:BE32)</f>
        <v>0</v>
      </c>
      <c r="BF33" s="46">
        <f>SUM(BF32:BF32)</f>
        <v>10.705289095</v>
      </c>
      <c r="BG33" s="46">
        <f>SUM(BG32:BG32)</f>
        <v>21.286183355</v>
      </c>
      <c r="BH33" s="46">
        <f>SUM(BH32:BH32)</f>
        <v>0</v>
      </c>
      <c r="BI33" s="46">
        <f>SUM(BI32:BI32)</f>
        <v>0</v>
      </c>
      <c r="BJ33" s="46">
        <f>SUM(BJ32:BJ32)</f>
        <v>21.286121095</v>
      </c>
      <c r="BK33" s="46">
        <f>SUM(BK32:BK32)</f>
        <v>1633.660083289</v>
      </c>
    </row>
    <row r="34" spans="1:63" ht="12.75">
      <c r="A34" s="38"/>
      <c r="B34" s="21" t="s">
        <v>44</v>
      </c>
      <c r="C34" s="46">
        <f>C30+C33</f>
        <v>0</v>
      </c>
      <c r="D34" s="46">
        <f>D30+D33</f>
        <v>13.86174693</v>
      </c>
      <c r="E34" s="46">
        <f>E30+E33</f>
        <v>0</v>
      </c>
      <c r="F34" s="46">
        <f>F30+F33</f>
        <v>0</v>
      </c>
      <c r="G34" s="45">
        <f>G30+G33</f>
        <v>0</v>
      </c>
      <c r="H34" s="47">
        <f>H30+H33</f>
        <v>67.058748747</v>
      </c>
      <c r="I34" s="46">
        <f>I30+I33</f>
        <v>168.253163584</v>
      </c>
      <c r="J34" s="46">
        <f>J30+J33</f>
        <v>0</v>
      </c>
      <c r="K34" s="46">
        <f>K30+K33</f>
        <v>114.37360131</v>
      </c>
      <c r="L34" s="48">
        <f>L30+L33</f>
        <v>452.454500105</v>
      </c>
      <c r="M34" s="46">
        <f>M30+M33</f>
        <v>0</v>
      </c>
      <c r="N34" s="46">
        <f>N30+N33</f>
        <v>0</v>
      </c>
      <c r="O34" s="46">
        <f>O30+O33</f>
        <v>0</v>
      </c>
      <c r="P34" s="46">
        <f>P30+P33</f>
        <v>0</v>
      </c>
      <c r="Q34" s="46">
        <f>Q30+Q33</f>
        <v>0</v>
      </c>
      <c r="R34" s="46">
        <f>R30+R33</f>
        <v>30.50746249</v>
      </c>
      <c r="S34" s="46">
        <f>S30+S33</f>
        <v>4.140689049</v>
      </c>
      <c r="T34" s="46">
        <f>T30+T33</f>
        <v>0</v>
      </c>
      <c r="U34" s="46">
        <f>U30+U33</f>
        <v>0</v>
      </c>
      <c r="V34" s="48">
        <f>V30+V33</f>
        <v>22.359314963</v>
      </c>
      <c r="W34" s="46">
        <f>W30+W33</f>
        <v>0</v>
      </c>
      <c r="X34" s="46">
        <f>X30+X33</f>
        <v>0.007604549</v>
      </c>
      <c r="Y34" s="46">
        <f>Y30+Y33</f>
        <v>0</v>
      </c>
      <c r="Z34" s="46">
        <f>Z30+Z33</f>
        <v>0</v>
      </c>
      <c r="AA34" s="46">
        <f>AA30+AA33</f>
        <v>0</v>
      </c>
      <c r="AB34" s="46">
        <f>AB30+AB33</f>
        <v>27.711748952</v>
      </c>
      <c r="AC34" s="46">
        <f>AC30+AC33</f>
        <v>2.706594175</v>
      </c>
      <c r="AD34" s="46">
        <f>AD30+AD33</f>
        <v>0</v>
      </c>
      <c r="AE34" s="46">
        <f>AE30+AE33</f>
        <v>0</v>
      </c>
      <c r="AF34" s="48">
        <f>AF30+AF33</f>
        <v>43.188243182</v>
      </c>
      <c r="AG34" s="46">
        <f>AG30+AG33</f>
        <v>0</v>
      </c>
      <c r="AH34" s="46">
        <f>AH30+AH33</f>
        <v>0</v>
      </c>
      <c r="AI34" s="46">
        <f>AI30+AI33</f>
        <v>0</v>
      </c>
      <c r="AJ34" s="46">
        <f>AJ30+AJ33</f>
        <v>0</v>
      </c>
      <c r="AK34" s="46">
        <f>AK30+AK33</f>
        <v>0</v>
      </c>
      <c r="AL34" s="46">
        <f>AL30+AL33</f>
        <v>11.856428808</v>
      </c>
      <c r="AM34" s="46">
        <f>AM30+AM33</f>
        <v>0.351029509</v>
      </c>
      <c r="AN34" s="46">
        <f>AN30+AN33</f>
        <v>0</v>
      </c>
      <c r="AO34" s="46">
        <f>AO30+AO33</f>
        <v>0</v>
      </c>
      <c r="AP34" s="48">
        <f>AP30+AP33</f>
        <v>7.235492739</v>
      </c>
      <c r="AQ34" s="46">
        <f>AQ30+AQ33</f>
        <v>0</v>
      </c>
      <c r="AR34" s="46">
        <f>AR30+AR33</f>
        <v>6.9E-08</v>
      </c>
      <c r="AS34" s="46">
        <f>AS30+AS33</f>
        <v>0</v>
      </c>
      <c r="AT34" s="46">
        <f>AT30+AT33</f>
        <v>0</v>
      </c>
      <c r="AU34" s="46">
        <f>AU30+AU33</f>
        <v>0</v>
      </c>
      <c r="AV34" s="46">
        <f>AV30+AV33</f>
        <v>65.925971701</v>
      </c>
      <c r="AW34" s="46">
        <f>AW30+AW33</f>
        <v>85.018941129</v>
      </c>
      <c r="AX34" s="46">
        <f>AX30+AX33</f>
        <v>0</v>
      </c>
      <c r="AY34" s="46">
        <f>AY30+AY33</f>
        <v>0</v>
      </c>
      <c r="AZ34" s="48">
        <f>AZ30+AZ33</f>
        <v>463.371207753</v>
      </c>
      <c r="BA34" s="46">
        <f>BA30+BA33</f>
        <v>0</v>
      </c>
      <c r="BB34" s="46">
        <f>BB30+BB33</f>
        <v>0</v>
      </c>
      <c r="BC34" s="46">
        <f>BC30+BC33</f>
        <v>0</v>
      </c>
      <c r="BD34" s="46">
        <f>BD30+BD33</f>
        <v>0</v>
      </c>
      <c r="BE34" s="46">
        <f>BE30+BE33</f>
        <v>0</v>
      </c>
      <c r="BF34" s="46">
        <f>BF30+BF33</f>
        <v>10.705289095</v>
      </c>
      <c r="BG34" s="46">
        <f>BG30+BG33</f>
        <v>21.286183355</v>
      </c>
      <c r="BH34" s="46">
        <f>BH30+BH33</f>
        <v>0</v>
      </c>
      <c r="BI34" s="46">
        <f>BI30+BI33</f>
        <v>0</v>
      </c>
      <c r="BJ34" s="48">
        <f>BJ30+BJ33</f>
        <v>21.286121095</v>
      </c>
      <c r="BK34" s="45">
        <f>BK30+BK33</f>
        <v>1633.660083289</v>
      </c>
    </row>
    <row r="35" spans="1:63" ht="3" customHeight="1">
      <c r="A35" s="38"/>
      <c r="B35" s="19"/>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3"/>
    </row>
    <row r="36" spans="1:63" ht="12.75">
      <c r="A36" s="38" t="s">
        <v>15</v>
      </c>
      <c r="B36" s="17" t="s">
        <v>8</v>
      </c>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3"/>
    </row>
    <row r="37" spans="1:63" ht="12.75">
      <c r="A37" s="38" t="s">
        <v>36</v>
      </c>
      <c r="B37" s="19" t="s">
        <v>16</v>
      </c>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3"/>
    </row>
    <row r="38" spans="1:63" ht="12.75">
      <c r="A38" s="38"/>
      <c r="B38" s="20" t="s">
        <v>33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0</v>
      </c>
      <c r="AS38" s="49">
        <v>0</v>
      </c>
      <c r="AT38" s="49">
        <v>0</v>
      </c>
      <c r="AU38" s="49">
        <v>0</v>
      </c>
      <c r="AV38" s="49">
        <v>0</v>
      </c>
      <c r="AW38" s="49">
        <v>0</v>
      </c>
      <c r="AX38" s="49">
        <v>0</v>
      </c>
      <c r="AY38" s="49">
        <v>0</v>
      </c>
      <c r="AZ38" s="49">
        <v>0</v>
      </c>
      <c r="BA38" s="49">
        <v>0</v>
      </c>
      <c r="BB38" s="49">
        <v>0</v>
      </c>
      <c r="BC38" s="49">
        <v>0</v>
      </c>
      <c r="BD38" s="49">
        <v>0</v>
      </c>
      <c r="BE38" s="49">
        <v>0</v>
      </c>
      <c r="BF38" s="49">
        <v>0</v>
      </c>
      <c r="BG38" s="49">
        <v>0</v>
      </c>
      <c r="BH38" s="49">
        <v>0</v>
      </c>
      <c r="BI38" s="49">
        <v>0</v>
      </c>
      <c r="BJ38" s="49">
        <v>0</v>
      </c>
      <c r="BK38" s="45">
        <f>SUM(C38:BJ38)</f>
        <v>0</v>
      </c>
    </row>
    <row r="39" spans="1:63" ht="12.75">
      <c r="A39" s="38"/>
      <c r="B39" s="21" t="s">
        <v>43</v>
      </c>
      <c r="C39" s="46">
        <f>SUM(C38)</f>
        <v>0</v>
      </c>
      <c r="D39" s="46">
        <f aca="true" t="shared" si="8" ref="D39:BK39">SUM(D38)</f>
        <v>0</v>
      </c>
      <c r="E39" s="46">
        <f t="shared" si="8"/>
        <v>0</v>
      </c>
      <c r="F39" s="46">
        <f t="shared" si="8"/>
        <v>0</v>
      </c>
      <c r="G39" s="45">
        <f t="shared" si="8"/>
        <v>0</v>
      </c>
      <c r="H39" s="47">
        <f t="shared" si="8"/>
        <v>0</v>
      </c>
      <c r="I39" s="46">
        <f t="shared" si="8"/>
        <v>0</v>
      </c>
      <c r="J39" s="46">
        <f t="shared" si="8"/>
        <v>0</v>
      </c>
      <c r="K39" s="46">
        <f t="shared" si="8"/>
        <v>0</v>
      </c>
      <c r="L39" s="48">
        <f t="shared" si="8"/>
        <v>0</v>
      </c>
      <c r="M39" s="46">
        <f t="shared" si="8"/>
        <v>0</v>
      </c>
      <c r="N39" s="46">
        <f t="shared" si="8"/>
        <v>0</v>
      </c>
      <c r="O39" s="46">
        <f t="shared" si="8"/>
        <v>0</v>
      </c>
      <c r="P39" s="46">
        <f t="shared" si="8"/>
        <v>0</v>
      </c>
      <c r="Q39" s="46">
        <f t="shared" si="8"/>
        <v>0</v>
      </c>
      <c r="R39" s="46">
        <f t="shared" si="8"/>
        <v>0</v>
      </c>
      <c r="S39" s="46">
        <f t="shared" si="8"/>
        <v>0</v>
      </c>
      <c r="T39" s="46">
        <f t="shared" si="8"/>
        <v>0</v>
      </c>
      <c r="U39" s="46">
        <f t="shared" si="8"/>
        <v>0</v>
      </c>
      <c r="V39" s="48">
        <f t="shared" si="8"/>
        <v>0</v>
      </c>
      <c r="W39" s="46">
        <f t="shared" si="8"/>
        <v>0</v>
      </c>
      <c r="X39" s="46">
        <f t="shared" si="8"/>
        <v>0</v>
      </c>
      <c r="Y39" s="46">
        <f t="shared" si="8"/>
        <v>0</v>
      </c>
      <c r="Z39" s="46">
        <f t="shared" si="8"/>
        <v>0</v>
      </c>
      <c r="AA39" s="46">
        <f t="shared" si="8"/>
        <v>0</v>
      </c>
      <c r="AB39" s="46">
        <f t="shared" si="8"/>
        <v>0</v>
      </c>
      <c r="AC39" s="46">
        <f t="shared" si="8"/>
        <v>0</v>
      </c>
      <c r="AD39" s="46">
        <f t="shared" si="8"/>
        <v>0</v>
      </c>
      <c r="AE39" s="46">
        <f t="shared" si="8"/>
        <v>0</v>
      </c>
      <c r="AF39" s="48">
        <f t="shared" si="8"/>
        <v>0</v>
      </c>
      <c r="AG39" s="46">
        <f t="shared" si="8"/>
        <v>0</v>
      </c>
      <c r="AH39" s="46">
        <f t="shared" si="8"/>
        <v>0</v>
      </c>
      <c r="AI39" s="46">
        <f t="shared" si="8"/>
        <v>0</v>
      </c>
      <c r="AJ39" s="46">
        <f t="shared" si="8"/>
        <v>0</v>
      </c>
      <c r="AK39" s="46">
        <f t="shared" si="8"/>
        <v>0</v>
      </c>
      <c r="AL39" s="46">
        <f t="shared" si="8"/>
        <v>0</v>
      </c>
      <c r="AM39" s="46">
        <f t="shared" si="8"/>
        <v>0</v>
      </c>
      <c r="AN39" s="46">
        <f t="shared" si="8"/>
        <v>0</v>
      </c>
      <c r="AO39" s="46">
        <f t="shared" si="8"/>
        <v>0</v>
      </c>
      <c r="AP39" s="48">
        <f t="shared" si="8"/>
        <v>0</v>
      </c>
      <c r="AQ39" s="46">
        <f t="shared" si="8"/>
        <v>0</v>
      </c>
      <c r="AR39" s="46">
        <f t="shared" si="8"/>
        <v>0</v>
      </c>
      <c r="AS39" s="46">
        <f t="shared" si="8"/>
        <v>0</v>
      </c>
      <c r="AT39" s="46">
        <f t="shared" si="8"/>
        <v>0</v>
      </c>
      <c r="AU39" s="46">
        <f t="shared" si="8"/>
        <v>0</v>
      </c>
      <c r="AV39" s="46">
        <f t="shared" si="8"/>
        <v>0</v>
      </c>
      <c r="AW39" s="46">
        <f t="shared" si="8"/>
        <v>0</v>
      </c>
      <c r="AX39" s="46">
        <f t="shared" si="8"/>
        <v>0</v>
      </c>
      <c r="AY39" s="46">
        <f t="shared" si="8"/>
        <v>0</v>
      </c>
      <c r="AZ39" s="48">
        <f t="shared" si="8"/>
        <v>0</v>
      </c>
      <c r="BA39" s="46">
        <f t="shared" si="8"/>
        <v>0</v>
      </c>
      <c r="BB39" s="46">
        <f t="shared" si="8"/>
        <v>0</v>
      </c>
      <c r="BC39" s="46">
        <f t="shared" si="8"/>
        <v>0</v>
      </c>
      <c r="BD39" s="46">
        <f t="shared" si="8"/>
        <v>0</v>
      </c>
      <c r="BE39" s="46">
        <f t="shared" si="8"/>
        <v>0</v>
      </c>
      <c r="BF39" s="46">
        <f t="shared" si="8"/>
        <v>0</v>
      </c>
      <c r="BG39" s="46">
        <f t="shared" si="8"/>
        <v>0</v>
      </c>
      <c r="BH39" s="46">
        <f t="shared" si="8"/>
        <v>0</v>
      </c>
      <c r="BI39" s="46">
        <f t="shared" si="8"/>
        <v>0</v>
      </c>
      <c r="BJ39" s="48">
        <f t="shared" si="8"/>
        <v>0</v>
      </c>
      <c r="BK39" s="45">
        <f t="shared" si="8"/>
        <v>0</v>
      </c>
    </row>
    <row r="40" spans="1:63" ht="2.25" customHeight="1">
      <c r="A40" s="38"/>
      <c r="B40" s="19"/>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3"/>
    </row>
    <row r="41" spans="1:63" ht="12.75">
      <c r="A41" s="38" t="s">
        <v>4</v>
      </c>
      <c r="B41" s="17" t="s">
        <v>9</v>
      </c>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3"/>
    </row>
    <row r="42" spans="1:63" ht="12.75">
      <c r="A42" s="38" t="s">
        <v>36</v>
      </c>
      <c r="B42" s="19" t="s">
        <v>17</v>
      </c>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3"/>
    </row>
    <row r="43" spans="1:63" ht="12.75">
      <c r="A43" s="38"/>
      <c r="B43" s="20" t="s">
        <v>33</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49">
        <v>0</v>
      </c>
      <c r="AL43" s="49">
        <v>0</v>
      </c>
      <c r="AM43" s="49">
        <v>0</v>
      </c>
      <c r="AN43" s="49">
        <v>0</v>
      </c>
      <c r="AO43" s="49">
        <v>0</v>
      </c>
      <c r="AP43" s="49">
        <v>0</v>
      </c>
      <c r="AQ43" s="49">
        <v>0</v>
      </c>
      <c r="AR43" s="49">
        <v>0</v>
      </c>
      <c r="AS43" s="49">
        <v>0</v>
      </c>
      <c r="AT43" s="49">
        <v>0</v>
      </c>
      <c r="AU43" s="49">
        <v>0</v>
      </c>
      <c r="AV43" s="49">
        <v>0</v>
      </c>
      <c r="AW43" s="49">
        <v>0</v>
      </c>
      <c r="AX43" s="49">
        <v>0</v>
      </c>
      <c r="AY43" s="49">
        <v>0</v>
      </c>
      <c r="AZ43" s="49">
        <v>0</v>
      </c>
      <c r="BA43" s="49">
        <v>0</v>
      </c>
      <c r="BB43" s="49">
        <v>0</v>
      </c>
      <c r="BC43" s="49">
        <v>0</v>
      </c>
      <c r="BD43" s="49">
        <v>0</v>
      </c>
      <c r="BE43" s="49">
        <v>0</v>
      </c>
      <c r="BF43" s="49">
        <v>0</v>
      </c>
      <c r="BG43" s="49">
        <v>0</v>
      </c>
      <c r="BH43" s="49">
        <v>0</v>
      </c>
      <c r="BI43" s="49">
        <v>0</v>
      </c>
      <c r="BJ43" s="49">
        <v>0</v>
      </c>
      <c r="BK43" s="45">
        <f>SUM(C43:BJ43)</f>
        <v>0</v>
      </c>
    </row>
    <row r="44" spans="1:63" ht="12.75">
      <c r="A44" s="38"/>
      <c r="B44" s="20" t="s">
        <v>45</v>
      </c>
      <c r="C44" s="46">
        <f>SUM(C43)</f>
        <v>0</v>
      </c>
      <c r="D44" s="46">
        <f aca="true" t="shared" si="9" ref="D44:BK44">SUM(D43)</f>
        <v>0</v>
      </c>
      <c r="E44" s="46">
        <f t="shared" si="9"/>
        <v>0</v>
      </c>
      <c r="F44" s="46">
        <f t="shared" si="9"/>
        <v>0</v>
      </c>
      <c r="G44" s="45">
        <f t="shared" si="9"/>
        <v>0</v>
      </c>
      <c r="H44" s="47">
        <f t="shared" si="9"/>
        <v>0</v>
      </c>
      <c r="I44" s="46">
        <f t="shared" si="9"/>
        <v>0</v>
      </c>
      <c r="J44" s="46">
        <f t="shared" si="9"/>
        <v>0</v>
      </c>
      <c r="K44" s="46">
        <f t="shared" si="9"/>
        <v>0</v>
      </c>
      <c r="L44" s="48">
        <f t="shared" si="9"/>
        <v>0</v>
      </c>
      <c r="M44" s="46">
        <f t="shared" si="9"/>
        <v>0</v>
      </c>
      <c r="N44" s="46">
        <f t="shared" si="9"/>
        <v>0</v>
      </c>
      <c r="O44" s="46">
        <f t="shared" si="9"/>
        <v>0</v>
      </c>
      <c r="P44" s="46">
        <f t="shared" si="9"/>
        <v>0</v>
      </c>
      <c r="Q44" s="46">
        <f t="shared" si="9"/>
        <v>0</v>
      </c>
      <c r="R44" s="46">
        <f t="shared" si="9"/>
        <v>0</v>
      </c>
      <c r="S44" s="46">
        <f t="shared" si="9"/>
        <v>0</v>
      </c>
      <c r="T44" s="46">
        <f t="shared" si="9"/>
        <v>0</v>
      </c>
      <c r="U44" s="46">
        <f t="shared" si="9"/>
        <v>0</v>
      </c>
      <c r="V44" s="48">
        <f t="shared" si="9"/>
        <v>0</v>
      </c>
      <c r="W44" s="46">
        <f t="shared" si="9"/>
        <v>0</v>
      </c>
      <c r="X44" s="46">
        <f t="shared" si="9"/>
        <v>0</v>
      </c>
      <c r="Y44" s="46">
        <f t="shared" si="9"/>
        <v>0</v>
      </c>
      <c r="Z44" s="46">
        <f t="shared" si="9"/>
        <v>0</v>
      </c>
      <c r="AA44" s="46">
        <f t="shared" si="9"/>
        <v>0</v>
      </c>
      <c r="AB44" s="46">
        <f t="shared" si="9"/>
        <v>0</v>
      </c>
      <c r="AC44" s="46">
        <f t="shared" si="9"/>
        <v>0</v>
      </c>
      <c r="AD44" s="46">
        <f t="shared" si="9"/>
        <v>0</v>
      </c>
      <c r="AE44" s="46">
        <f t="shared" si="9"/>
        <v>0</v>
      </c>
      <c r="AF44" s="48">
        <f t="shared" si="9"/>
        <v>0</v>
      </c>
      <c r="AG44" s="46">
        <f t="shared" si="9"/>
        <v>0</v>
      </c>
      <c r="AH44" s="46">
        <f t="shared" si="9"/>
        <v>0</v>
      </c>
      <c r="AI44" s="46">
        <f t="shared" si="9"/>
        <v>0</v>
      </c>
      <c r="AJ44" s="46">
        <f t="shared" si="9"/>
        <v>0</v>
      </c>
      <c r="AK44" s="46">
        <f t="shared" si="9"/>
        <v>0</v>
      </c>
      <c r="AL44" s="46">
        <f t="shared" si="9"/>
        <v>0</v>
      </c>
      <c r="AM44" s="46">
        <f t="shared" si="9"/>
        <v>0</v>
      </c>
      <c r="AN44" s="46">
        <f t="shared" si="9"/>
        <v>0</v>
      </c>
      <c r="AO44" s="46">
        <f t="shared" si="9"/>
        <v>0</v>
      </c>
      <c r="AP44" s="48">
        <f t="shared" si="9"/>
        <v>0</v>
      </c>
      <c r="AQ44" s="46">
        <f t="shared" si="9"/>
        <v>0</v>
      </c>
      <c r="AR44" s="46">
        <f t="shared" si="9"/>
        <v>0</v>
      </c>
      <c r="AS44" s="46">
        <f t="shared" si="9"/>
        <v>0</v>
      </c>
      <c r="AT44" s="46">
        <f t="shared" si="9"/>
        <v>0</v>
      </c>
      <c r="AU44" s="46">
        <f t="shared" si="9"/>
        <v>0</v>
      </c>
      <c r="AV44" s="46">
        <f t="shared" si="9"/>
        <v>0</v>
      </c>
      <c r="AW44" s="46">
        <f t="shared" si="9"/>
        <v>0</v>
      </c>
      <c r="AX44" s="46">
        <f t="shared" si="9"/>
        <v>0</v>
      </c>
      <c r="AY44" s="46">
        <f t="shared" si="9"/>
        <v>0</v>
      </c>
      <c r="AZ44" s="48">
        <f t="shared" si="9"/>
        <v>0</v>
      </c>
      <c r="BA44" s="46">
        <f t="shared" si="9"/>
        <v>0</v>
      </c>
      <c r="BB44" s="46">
        <f t="shared" si="9"/>
        <v>0</v>
      </c>
      <c r="BC44" s="46">
        <f t="shared" si="9"/>
        <v>0</v>
      </c>
      <c r="BD44" s="46">
        <f t="shared" si="9"/>
        <v>0</v>
      </c>
      <c r="BE44" s="46">
        <f t="shared" si="9"/>
        <v>0</v>
      </c>
      <c r="BF44" s="46">
        <f t="shared" si="9"/>
        <v>0</v>
      </c>
      <c r="BG44" s="46">
        <f t="shared" si="9"/>
        <v>0</v>
      </c>
      <c r="BH44" s="46">
        <f t="shared" si="9"/>
        <v>0</v>
      </c>
      <c r="BI44" s="46">
        <f t="shared" si="9"/>
        <v>0</v>
      </c>
      <c r="BJ44" s="48">
        <f t="shared" si="9"/>
        <v>0</v>
      </c>
      <c r="BK44" s="45">
        <f t="shared" si="9"/>
        <v>0</v>
      </c>
    </row>
    <row r="45" spans="1:63" ht="12.75">
      <c r="A45" s="38" t="s">
        <v>37</v>
      </c>
      <c r="B45" s="19" t="s">
        <v>18</v>
      </c>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3"/>
    </row>
    <row r="46" spans="1:63" ht="12.75">
      <c r="A46" s="38"/>
      <c r="B46" s="20" t="s">
        <v>58</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v>0</v>
      </c>
      <c r="BB46" s="49">
        <v>0</v>
      </c>
      <c r="BC46" s="49">
        <v>0</v>
      </c>
      <c r="BD46" s="49">
        <v>0</v>
      </c>
      <c r="BE46" s="49">
        <v>0</v>
      </c>
      <c r="BF46" s="49">
        <v>0</v>
      </c>
      <c r="BG46" s="49">
        <v>0</v>
      </c>
      <c r="BH46" s="49">
        <v>0</v>
      </c>
      <c r="BI46" s="49">
        <v>0</v>
      </c>
      <c r="BJ46" s="49">
        <v>0</v>
      </c>
      <c r="BK46" s="45">
        <f>SUM(C46:BJ46)</f>
        <v>0</v>
      </c>
    </row>
    <row r="47" spans="1:63" ht="12.75">
      <c r="A47" s="38"/>
      <c r="B47" s="20" t="s">
        <v>46</v>
      </c>
      <c r="C47" s="46">
        <f>SUM(C46)</f>
        <v>0</v>
      </c>
      <c r="D47" s="46">
        <f aca="true" t="shared" si="10" ref="D47:BK47">SUM(D46)</f>
        <v>0</v>
      </c>
      <c r="E47" s="46">
        <f t="shared" si="10"/>
        <v>0</v>
      </c>
      <c r="F47" s="46">
        <f t="shared" si="10"/>
        <v>0</v>
      </c>
      <c r="G47" s="45">
        <f t="shared" si="10"/>
        <v>0</v>
      </c>
      <c r="H47" s="47">
        <f t="shared" si="10"/>
        <v>0</v>
      </c>
      <c r="I47" s="46">
        <f t="shared" si="10"/>
        <v>0</v>
      </c>
      <c r="J47" s="46">
        <f t="shared" si="10"/>
        <v>0</v>
      </c>
      <c r="K47" s="46">
        <f t="shared" si="10"/>
        <v>0</v>
      </c>
      <c r="L47" s="48">
        <f t="shared" si="10"/>
        <v>0</v>
      </c>
      <c r="M47" s="46">
        <f t="shared" si="10"/>
        <v>0</v>
      </c>
      <c r="N47" s="46">
        <f t="shared" si="10"/>
        <v>0</v>
      </c>
      <c r="O47" s="46">
        <f t="shared" si="10"/>
        <v>0</v>
      </c>
      <c r="P47" s="46">
        <f t="shared" si="10"/>
        <v>0</v>
      </c>
      <c r="Q47" s="46">
        <f t="shared" si="10"/>
        <v>0</v>
      </c>
      <c r="R47" s="46">
        <f t="shared" si="10"/>
        <v>0</v>
      </c>
      <c r="S47" s="46">
        <f t="shared" si="10"/>
        <v>0</v>
      </c>
      <c r="T47" s="46">
        <f t="shared" si="10"/>
        <v>0</v>
      </c>
      <c r="U47" s="46">
        <f t="shared" si="10"/>
        <v>0</v>
      </c>
      <c r="V47" s="48">
        <f t="shared" si="10"/>
        <v>0</v>
      </c>
      <c r="W47" s="46">
        <f t="shared" si="10"/>
        <v>0</v>
      </c>
      <c r="X47" s="46">
        <f t="shared" si="10"/>
        <v>0</v>
      </c>
      <c r="Y47" s="46">
        <f t="shared" si="10"/>
        <v>0</v>
      </c>
      <c r="Z47" s="46">
        <f t="shared" si="10"/>
        <v>0</v>
      </c>
      <c r="AA47" s="46">
        <f t="shared" si="10"/>
        <v>0</v>
      </c>
      <c r="AB47" s="46">
        <f t="shared" si="10"/>
        <v>0</v>
      </c>
      <c r="AC47" s="46">
        <f t="shared" si="10"/>
        <v>0</v>
      </c>
      <c r="AD47" s="46">
        <f t="shared" si="10"/>
        <v>0</v>
      </c>
      <c r="AE47" s="46">
        <f t="shared" si="10"/>
        <v>0</v>
      </c>
      <c r="AF47" s="48">
        <f t="shared" si="10"/>
        <v>0</v>
      </c>
      <c r="AG47" s="46">
        <f t="shared" si="10"/>
        <v>0</v>
      </c>
      <c r="AH47" s="46">
        <f t="shared" si="10"/>
        <v>0</v>
      </c>
      <c r="AI47" s="46">
        <f t="shared" si="10"/>
        <v>0</v>
      </c>
      <c r="AJ47" s="46">
        <f t="shared" si="10"/>
        <v>0</v>
      </c>
      <c r="AK47" s="46">
        <f t="shared" si="10"/>
        <v>0</v>
      </c>
      <c r="AL47" s="46">
        <f t="shared" si="10"/>
        <v>0</v>
      </c>
      <c r="AM47" s="46">
        <f t="shared" si="10"/>
        <v>0</v>
      </c>
      <c r="AN47" s="46">
        <f t="shared" si="10"/>
        <v>0</v>
      </c>
      <c r="AO47" s="46">
        <f t="shared" si="10"/>
        <v>0</v>
      </c>
      <c r="AP47" s="48">
        <f t="shared" si="10"/>
        <v>0</v>
      </c>
      <c r="AQ47" s="46">
        <f t="shared" si="10"/>
        <v>0</v>
      </c>
      <c r="AR47" s="46">
        <f t="shared" si="10"/>
        <v>0</v>
      </c>
      <c r="AS47" s="46">
        <f t="shared" si="10"/>
        <v>0</v>
      </c>
      <c r="AT47" s="46">
        <f t="shared" si="10"/>
        <v>0</v>
      </c>
      <c r="AU47" s="46">
        <f t="shared" si="10"/>
        <v>0</v>
      </c>
      <c r="AV47" s="46">
        <f t="shared" si="10"/>
        <v>0</v>
      </c>
      <c r="AW47" s="46">
        <f t="shared" si="10"/>
        <v>0</v>
      </c>
      <c r="AX47" s="46">
        <f t="shared" si="10"/>
        <v>0</v>
      </c>
      <c r="AY47" s="46">
        <f t="shared" si="10"/>
        <v>0</v>
      </c>
      <c r="AZ47" s="48">
        <f t="shared" si="10"/>
        <v>0</v>
      </c>
      <c r="BA47" s="46">
        <f t="shared" si="10"/>
        <v>0</v>
      </c>
      <c r="BB47" s="46">
        <f t="shared" si="10"/>
        <v>0</v>
      </c>
      <c r="BC47" s="46">
        <f t="shared" si="10"/>
        <v>0</v>
      </c>
      <c r="BD47" s="46">
        <f t="shared" si="10"/>
        <v>0</v>
      </c>
      <c r="BE47" s="46">
        <f t="shared" si="10"/>
        <v>0</v>
      </c>
      <c r="BF47" s="46">
        <f t="shared" si="10"/>
        <v>0</v>
      </c>
      <c r="BG47" s="46">
        <f t="shared" si="10"/>
        <v>0</v>
      </c>
      <c r="BH47" s="46">
        <f t="shared" si="10"/>
        <v>0</v>
      </c>
      <c r="BI47" s="46">
        <f t="shared" si="10"/>
        <v>0</v>
      </c>
      <c r="BJ47" s="48">
        <f t="shared" si="10"/>
        <v>0</v>
      </c>
      <c r="BK47" s="45">
        <f t="shared" si="10"/>
        <v>0</v>
      </c>
    </row>
    <row r="48" spans="1:63" ht="12.75">
      <c r="A48" s="38"/>
      <c r="B48" s="21" t="s">
        <v>44</v>
      </c>
      <c r="C48" s="46">
        <f aca="true" t="shared" si="11" ref="C48:AH48">C44+C47</f>
        <v>0</v>
      </c>
      <c r="D48" s="46">
        <f t="shared" si="11"/>
        <v>0</v>
      </c>
      <c r="E48" s="46">
        <f t="shared" si="11"/>
        <v>0</v>
      </c>
      <c r="F48" s="46">
        <f t="shared" si="11"/>
        <v>0</v>
      </c>
      <c r="G48" s="45">
        <f t="shared" si="11"/>
        <v>0</v>
      </c>
      <c r="H48" s="47">
        <f t="shared" si="11"/>
        <v>0</v>
      </c>
      <c r="I48" s="46">
        <f t="shared" si="11"/>
        <v>0</v>
      </c>
      <c r="J48" s="46">
        <f t="shared" si="11"/>
        <v>0</v>
      </c>
      <c r="K48" s="46">
        <f t="shared" si="11"/>
        <v>0</v>
      </c>
      <c r="L48" s="48">
        <f t="shared" si="11"/>
        <v>0</v>
      </c>
      <c r="M48" s="46">
        <f t="shared" si="11"/>
        <v>0</v>
      </c>
      <c r="N48" s="46">
        <f t="shared" si="11"/>
        <v>0</v>
      </c>
      <c r="O48" s="46">
        <f t="shared" si="11"/>
        <v>0</v>
      </c>
      <c r="P48" s="46">
        <f t="shared" si="11"/>
        <v>0</v>
      </c>
      <c r="Q48" s="46">
        <f t="shared" si="11"/>
        <v>0</v>
      </c>
      <c r="R48" s="46">
        <f t="shared" si="11"/>
        <v>0</v>
      </c>
      <c r="S48" s="46">
        <f t="shared" si="11"/>
        <v>0</v>
      </c>
      <c r="T48" s="46">
        <f t="shared" si="11"/>
        <v>0</v>
      </c>
      <c r="U48" s="46">
        <f t="shared" si="11"/>
        <v>0</v>
      </c>
      <c r="V48" s="48">
        <f t="shared" si="11"/>
        <v>0</v>
      </c>
      <c r="W48" s="46">
        <f t="shared" si="11"/>
        <v>0</v>
      </c>
      <c r="X48" s="46">
        <f t="shared" si="11"/>
        <v>0</v>
      </c>
      <c r="Y48" s="46">
        <f t="shared" si="11"/>
        <v>0</v>
      </c>
      <c r="Z48" s="46">
        <f t="shared" si="11"/>
        <v>0</v>
      </c>
      <c r="AA48" s="46">
        <f t="shared" si="11"/>
        <v>0</v>
      </c>
      <c r="AB48" s="46">
        <f t="shared" si="11"/>
        <v>0</v>
      </c>
      <c r="AC48" s="46">
        <f t="shared" si="11"/>
        <v>0</v>
      </c>
      <c r="AD48" s="46">
        <f t="shared" si="11"/>
        <v>0</v>
      </c>
      <c r="AE48" s="46">
        <f t="shared" si="11"/>
        <v>0</v>
      </c>
      <c r="AF48" s="48">
        <f t="shared" si="11"/>
        <v>0</v>
      </c>
      <c r="AG48" s="46">
        <f t="shared" si="11"/>
        <v>0</v>
      </c>
      <c r="AH48" s="46">
        <f t="shared" si="11"/>
        <v>0</v>
      </c>
      <c r="AI48" s="46">
        <f aca="true" t="shared" si="12" ref="AI48:BK48">AI44+AI47</f>
        <v>0</v>
      </c>
      <c r="AJ48" s="46">
        <f t="shared" si="12"/>
        <v>0</v>
      </c>
      <c r="AK48" s="46">
        <f t="shared" si="12"/>
        <v>0</v>
      </c>
      <c r="AL48" s="46">
        <f t="shared" si="12"/>
        <v>0</v>
      </c>
      <c r="AM48" s="46">
        <f t="shared" si="12"/>
        <v>0</v>
      </c>
      <c r="AN48" s="46">
        <f t="shared" si="12"/>
        <v>0</v>
      </c>
      <c r="AO48" s="46">
        <f t="shared" si="12"/>
        <v>0</v>
      </c>
      <c r="AP48" s="48">
        <f t="shared" si="12"/>
        <v>0</v>
      </c>
      <c r="AQ48" s="46">
        <f t="shared" si="12"/>
        <v>0</v>
      </c>
      <c r="AR48" s="46">
        <f t="shared" si="12"/>
        <v>0</v>
      </c>
      <c r="AS48" s="46">
        <f t="shared" si="12"/>
        <v>0</v>
      </c>
      <c r="AT48" s="46">
        <f t="shared" si="12"/>
        <v>0</v>
      </c>
      <c r="AU48" s="46">
        <f t="shared" si="12"/>
        <v>0</v>
      </c>
      <c r="AV48" s="46">
        <f t="shared" si="12"/>
        <v>0</v>
      </c>
      <c r="AW48" s="46">
        <f t="shared" si="12"/>
        <v>0</v>
      </c>
      <c r="AX48" s="46">
        <f t="shared" si="12"/>
        <v>0</v>
      </c>
      <c r="AY48" s="46">
        <f t="shared" si="12"/>
        <v>0</v>
      </c>
      <c r="AZ48" s="48">
        <f t="shared" si="12"/>
        <v>0</v>
      </c>
      <c r="BA48" s="46">
        <f t="shared" si="12"/>
        <v>0</v>
      </c>
      <c r="BB48" s="46">
        <f t="shared" si="12"/>
        <v>0</v>
      </c>
      <c r="BC48" s="46">
        <f t="shared" si="12"/>
        <v>0</v>
      </c>
      <c r="BD48" s="46">
        <f t="shared" si="12"/>
        <v>0</v>
      </c>
      <c r="BE48" s="46">
        <f t="shared" si="12"/>
        <v>0</v>
      </c>
      <c r="BF48" s="46">
        <f t="shared" si="12"/>
        <v>0</v>
      </c>
      <c r="BG48" s="46">
        <f t="shared" si="12"/>
        <v>0</v>
      </c>
      <c r="BH48" s="46">
        <f t="shared" si="12"/>
        <v>0</v>
      </c>
      <c r="BI48" s="46">
        <f t="shared" si="12"/>
        <v>0</v>
      </c>
      <c r="BJ48" s="48">
        <f t="shared" si="12"/>
        <v>0</v>
      </c>
      <c r="BK48" s="45">
        <f t="shared" si="12"/>
        <v>0</v>
      </c>
    </row>
    <row r="49" spans="1:63" ht="4.5" customHeight="1">
      <c r="A49" s="38"/>
      <c r="B49" s="19"/>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3"/>
    </row>
    <row r="50" spans="1:63" ht="12.75">
      <c r="A50" s="38" t="s">
        <v>19</v>
      </c>
      <c r="B50" s="17" t="s">
        <v>20</v>
      </c>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3"/>
    </row>
    <row r="51" spans="1:63" ht="12.75">
      <c r="A51" s="38" t="s">
        <v>36</v>
      </c>
      <c r="B51" s="19" t="s">
        <v>21</v>
      </c>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3"/>
    </row>
    <row r="52" spans="1:63" ht="12.75">
      <c r="A52" s="38"/>
      <c r="B52" s="20" t="s">
        <v>33</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5">
        <f>SUM(C52:BJ52)</f>
        <v>0</v>
      </c>
    </row>
    <row r="53" spans="1:63" ht="12.75">
      <c r="A53" s="38"/>
      <c r="B53" s="21" t="s">
        <v>43</v>
      </c>
      <c r="C53" s="46">
        <f>SUM(C52)</f>
        <v>0</v>
      </c>
      <c r="D53" s="46">
        <f aca="true" t="shared" si="13" ref="D53:BK53">SUM(D52)</f>
        <v>0</v>
      </c>
      <c r="E53" s="46">
        <f t="shared" si="13"/>
        <v>0</v>
      </c>
      <c r="F53" s="46">
        <f t="shared" si="13"/>
        <v>0</v>
      </c>
      <c r="G53" s="45">
        <f t="shared" si="13"/>
        <v>0</v>
      </c>
      <c r="H53" s="47">
        <f t="shared" si="13"/>
        <v>0</v>
      </c>
      <c r="I53" s="46">
        <f t="shared" si="13"/>
        <v>0</v>
      </c>
      <c r="J53" s="46">
        <f t="shared" si="13"/>
        <v>0</v>
      </c>
      <c r="K53" s="46">
        <f t="shared" si="13"/>
        <v>0</v>
      </c>
      <c r="L53" s="48">
        <f t="shared" si="13"/>
        <v>0</v>
      </c>
      <c r="M53" s="46">
        <f t="shared" si="13"/>
        <v>0</v>
      </c>
      <c r="N53" s="46">
        <f t="shared" si="13"/>
        <v>0</v>
      </c>
      <c r="O53" s="46">
        <f t="shared" si="13"/>
        <v>0</v>
      </c>
      <c r="P53" s="46">
        <f t="shared" si="13"/>
        <v>0</v>
      </c>
      <c r="Q53" s="46">
        <f t="shared" si="13"/>
        <v>0</v>
      </c>
      <c r="R53" s="46">
        <f t="shared" si="13"/>
        <v>0</v>
      </c>
      <c r="S53" s="46">
        <f t="shared" si="13"/>
        <v>0</v>
      </c>
      <c r="T53" s="46">
        <f t="shared" si="13"/>
        <v>0</v>
      </c>
      <c r="U53" s="46">
        <f t="shared" si="13"/>
        <v>0</v>
      </c>
      <c r="V53" s="48">
        <f t="shared" si="13"/>
        <v>0</v>
      </c>
      <c r="W53" s="46">
        <f t="shared" si="13"/>
        <v>0</v>
      </c>
      <c r="X53" s="46">
        <f t="shared" si="13"/>
        <v>0</v>
      </c>
      <c r="Y53" s="46">
        <f t="shared" si="13"/>
        <v>0</v>
      </c>
      <c r="Z53" s="46">
        <f t="shared" si="13"/>
        <v>0</v>
      </c>
      <c r="AA53" s="46">
        <f t="shared" si="13"/>
        <v>0</v>
      </c>
      <c r="AB53" s="46">
        <f t="shared" si="13"/>
        <v>0</v>
      </c>
      <c r="AC53" s="46">
        <f t="shared" si="13"/>
        <v>0</v>
      </c>
      <c r="AD53" s="46">
        <f t="shared" si="13"/>
        <v>0</v>
      </c>
      <c r="AE53" s="46">
        <f t="shared" si="13"/>
        <v>0</v>
      </c>
      <c r="AF53" s="48">
        <f t="shared" si="13"/>
        <v>0</v>
      </c>
      <c r="AG53" s="46">
        <f t="shared" si="13"/>
        <v>0</v>
      </c>
      <c r="AH53" s="46">
        <f t="shared" si="13"/>
        <v>0</v>
      </c>
      <c r="AI53" s="46">
        <f t="shared" si="13"/>
        <v>0</v>
      </c>
      <c r="AJ53" s="46">
        <f t="shared" si="13"/>
        <v>0</v>
      </c>
      <c r="AK53" s="46">
        <f t="shared" si="13"/>
        <v>0</v>
      </c>
      <c r="AL53" s="46">
        <f t="shared" si="13"/>
        <v>0</v>
      </c>
      <c r="AM53" s="46">
        <f t="shared" si="13"/>
        <v>0</v>
      </c>
      <c r="AN53" s="46">
        <f t="shared" si="13"/>
        <v>0</v>
      </c>
      <c r="AO53" s="46">
        <f t="shared" si="13"/>
        <v>0</v>
      </c>
      <c r="AP53" s="48">
        <f t="shared" si="13"/>
        <v>0</v>
      </c>
      <c r="AQ53" s="46">
        <f t="shared" si="13"/>
        <v>0</v>
      </c>
      <c r="AR53" s="46">
        <f t="shared" si="13"/>
        <v>0</v>
      </c>
      <c r="AS53" s="46">
        <f t="shared" si="13"/>
        <v>0</v>
      </c>
      <c r="AT53" s="46">
        <f t="shared" si="13"/>
        <v>0</v>
      </c>
      <c r="AU53" s="46">
        <f t="shared" si="13"/>
        <v>0</v>
      </c>
      <c r="AV53" s="46">
        <f t="shared" si="13"/>
        <v>0</v>
      </c>
      <c r="AW53" s="46">
        <f t="shared" si="13"/>
        <v>0</v>
      </c>
      <c r="AX53" s="46">
        <f t="shared" si="13"/>
        <v>0</v>
      </c>
      <c r="AY53" s="46">
        <f t="shared" si="13"/>
        <v>0</v>
      </c>
      <c r="AZ53" s="48">
        <f t="shared" si="13"/>
        <v>0</v>
      </c>
      <c r="BA53" s="46">
        <f t="shared" si="13"/>
        <v>0</v>
      </c>
      <c r="BB53" s="46">
        <f t="shared" si="13"/>
        <v>0</v>
      </c>
      <c r="BC53" s="46">
        <f t="shared" si="13"/>
        <v>0</v>
      </c>
      <c r="BD53" s="46">
        <f t="shared" si="13"/>
        <v>0</v>
      </c>
      <c r="BE53" s="46">
        <f t="shared" si="13"/>
        <v>0</v>
      </c>
      <c r="BF53" s="46">
        <f t="shared" si="13"/>
        <v>0</v>
      </c>
      <c r="BG53" s="46">
        <f t="shared" si="13"/>
        <v>0</v>
      </c>
      <c r="BH53" s="46">
        <f t="shared" si="13"/>
        <v>0</v>
      </c>
      <c r="BI53" s="46">
        <f t="shared" si="13"/>
        <v>0</v>
      </c>
      <c r="BJ53" s="48">
        <f t="shared" si="13"/>
        <v>0</v>
      </c>
      <c r="BK53" s="45">
        <f t="shared" si="13"/>
        <v>0</v>
      </c>
    </row>
    <row r="54" spans="1:63" ht="4.5" customHeight="1">
      <c r="A54" s="38"/>
      <c r="B54" s="24"/>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3"/>
    </row>
    <row r="55" spans="1:63" ht="12.75">
      <c r="A55" s="38"/>
      <c r="B55" s="25" t="s">
        <v>53</v>
      </c>
      <c r="C55" s="46">
        <f>C25+C34+C39+C48+C53</f>
        <v>0</v>
      </c>
      <c r="D55" s="46">
        <f>D25+D34+D39+D48+D53</f>
        <v>32.155132083000005</v>
      </c>
      <c r="E55" s="46">
        <f>E25+E34+E39+E48+E53</f>
        <v>0</v>
      </c>
      <c r="F55" s="46">
        <f>F25+F34+F39+F48+F53</f>
        <v>0</v>
      </c>
      <c r="G55" s="46">
        <f>G25+G34+G39+G48+G53</f>
        <v>0</v>
      </c>
      <c r="H55" s="46">
        <f>H25+H34+H39+H48+H53</f>
        <v>68.109087645</v>
      </c>
      <c r="I55" s="46">
        <f>I25+I34+I39+I48+I53</f>
        <v>276.241983178</v>
      </c>
      <c r="J55" s="46">
        <f>J25+J34+J39+J48+J53</f>
        <v>0</v>
      </c>
      <c r="K55" s="46">
        <f>K25+K34+K39+K48+K53</f>
        <v>114.37360131</v>
      </c>
      <c r="L55" s="46">
        <f>L25+L34+L39+L48+L53</f>
        <v>592.4425957640001</v>
      </c>
      <c r="M55" s="46">
        <f>M25+M34+M39+M48+M53</f>
        <v>0</v>
      </c>
      <c r="N55" s="46">
        <f>N25+N34+N39+N48+N53</f>
        <v>0</v>
      </c>
      <c r="O55" s="46">
        <f>O25+O34+O39+O48+O53</f>
        <v>0</v>
      </c>
      <c r="P55" s="46">
        <f>P25+P34+P39+P48+P53</f>
        <v>0</v>
      </c>
      <c r="Q55" s="46">
        <f>Q25+Q34+Q39+Q48+Q53</f>
        <v>0</v>
      </c>
      <c r="R55" s="46">
        <f>R25+R34+R39+R48+R53</f>
        <v>30.847350764</v>
      </c>
      <c r="S55" s="46">
        <f>S25+S34+S39+S48+S53</f>
        <v>12.010449667</v>
      </c>
      <c r="T55" s="46">
        <f>T25+T34+T39+T48+T53</f>
        <v>0</v>
      </c>
      <c r="U55" s="46">
        <f>U25+U34+U39+U48+U53</f>
        <v>0</v>
      </c>
      <c r="V55" s="46">
        <f>V25+V34+V39+V48+V53</f>
        <v>22.901956546</v>
      </c>
      <c r="W55" s="46">
        <f>W25+W34+W39+W48+W53</f>
        <v>0</v>
      </c>
      <c r="X55" s="46">
        <f>X25+X34+X39+X48+X53</f>
        <v>0.007604549</v>
      </c>
      <c r="Y55" s="46">
        <f>Y25+Y34+Y39+Y48+Y53</f>
        <v>0</v>
      </c>
      <c r="Z55" s="46">
        <f>Z25+Z34+Z39+Z48+Z53</f>
        <v>0</v>
      </c>
      <c r="AA55" s="46">
        <f>AA25+AA34+AA39+AA48+AA53</f>
        <v>0</v>
      </c>
      <c r="AB55" s="46">
        <f>AB25+AB34+AB39+AB48+AB53</f>
        <v>29.709072061</v>
      </c>
      <c r="AC55" s="46">
        <f>AC25+AC34+AC39+AC48+AC53</f>
        <v>7.975268414</v>
      </c>
      <c r="AD55" s="46">
        <f>AD25+AD34+AD39+AD48+AD53</f>
        <v>0</v>
      </c>
      <c r="AE55" s="46">
        <f>AE25+AE34+AE39+AE48+AE53</f>
        <v>0</v>
      </c>
      <c r="AF55" s="46">
        <f>AF25+AF34+AF39+AF48+AF53</f>
        <v>45.799371764</v>
      </c>
      <c r="AG55" s="46">
        <f>AG25+AG34+AG39+AG48+AG53</f>
        <v>0</v>
      </c>
      <c r="AH55" s="46">
        <f>AH25+AH34+AH39+AH48+AH53</f>
        <v>0</v>
      </c>
      <c r="AI55" s="46">
        <f>AI25+AI34+AI39+AI48+AI53</f>
        <v>0</v>
      </c>
      <c r="AJ55" s="46">
        <f>AJ25+AJ34+AJ39+AJ48+AJ53</f>
        <v>0</v>
      </c>
      <c r="AK55" s="46">
        <f>AK25+AK34+AK39+AK48+AK53</f>
        <v>0</v>
      </c>
      <c r="AL55" s="46">
        <f>AL25+AL34+AL39+AL48+AL53</f>
        <v>12.597893064</v>
      </c>
      <c r="AM55" s="46">
        <f>AM25+AM34+AM39+AM48+AM53</f>
        <v>0.363150287</v>
      </c>
      <c r="AN55" s="46">
        <f>AN25+AN34+AN39+AN48+AN53</f>
        <v>0</v>
      </c>
      <c r="AO55" s="46">
        <f>AO25+AO34+AO39+AO48+AO53</f>
        <v>0</v>
      </c>
      <c r="AP55" s="46">
        <f>AP25+AP34+AP39+AP48+AP53</f>
        <v>7.531111151999999</v>
      </c>
      <c r="AQ55" s="46">
        <f>AQ25+AQ34+AQ39+AQ48+AQ53</f>
        <v>0</v>
      </c>
      <c r="AR55" s="46">
        <f>AR25+AR34+AR39+AR48+AR53</f>
        <v>0.0012819469999999999</v>
      </c>
      <c r="AS55" s="46">
        <f>AS25+AS34+AS39+AS48+AS53</f>
        <v>0</v>
      </c>
      <c r="AT55" s="46">
        <f>AT25+AT34+AT39+AT48+AT53</f>
        <v>0</v>
      </c>
      <c r="AU55" s="46">
        <f>AU25+AU34+AU39+AU48+AU53</f>
        <v>0</v>
      </c>
      <c r="AV55" s="46">
        <f>AV25+AV34+AV39+AV48+AV53</f>
        <v>67.816937004</v>
      </c>
      <c r="AW55" s="46">
        <f>AW25+AW34+AW39+AW48+AW53</f>
        <v>361.22402080399996</v>
      </c>
      <c r="AX55" s="46">
        <f>AX25+AX34+AX39+AX48+AX53</f>
        <v>0</v>
      </c>
      <c r="AY55" s="46">
        <f>AY25+AY34+AY39+AY48+AY53</f>
        <v>0</v>
      </c>
      <c r="AZ55" s="46">
        <f>AZ25+AZ34+AZ39+AZ48+AZ53</f>
        <v>757.5189621930001</v>
      </c>
      <c r="BA55" s="46">
        <f>BA25+BA34+BA39+BA48+BA53</f>
        <v>0</v>
      </c>
      <c r="BB55" s="46">
        <f>BB25+BB34+BB39+BB48+BB53</f>
        <v>0</v>
      </c>
      <c r="BC55" s="46">
        <f>BC25+BC34+BC39+BC48+BC53</f>
        <v>0</v>
      </c>
      <c r="BD55" s="46">
        <f>BD25+BD34+BD39+BD48+BD53</f>
        <v>0</v>
      </c>
      <c r="BE55" s="46">
        <f>BE25+BE34+BE39+BE48+BE53</f>
        <v>0</v>
      </c>
      <c r="BF55" s="46">
        <f>BF25+BF34+BF39+BF48+BF53</f>
        <v>11.26408294</v>
      </c>
      <c r="BG55" s="46">
        <f>BG25+BG34+BG39+BG48+BG53</f>
        <v>27.987024575</v>
      </c>
      <c r="BH55" s="46">
        <f>BH25+BH34+BH39+BH48+BH53</f>
        <v>0</v>
      </c>
      <c r="BI55" s="46">
        <f>BI25+BI34+BI39+BI48+BI53</f>
        <v>0</v>
      </c>
      <c r="BJ55" s="46">
        <f>BJ25+BJ34+BJ39+BJ48+BJ53</f>
        <v>37.213685304</v>
      </c>
      <c r="BK55" s="45">
        <f>BK25+BK34+BK39+BK48+BK53</f>
        <v>2516.091623015</v>
      </c>
    </row>
    <row r="56" spans="1:63" ht="4.5" customHeight="1">
      <c r="A56" s="38"/>
      <c r="B56" s="25"/>
      <c r="C56" s="64"/>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3"/>
    </row>
    <row r="57" spans="1:63" ht="14.25" customHeight="1">
      <c r="A57" s="38" t="s">
        <v>5</v>
      </c>
      <c r="B57" s="26" t="s">
        <v>23</v>
      </c>
      <c r="C57" s="64"/>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3"/>
    </row>
    <row r="58" spans="1:63" ht="12.75">
      <c r="A58" s="38"/>
      <c r="B58" s="20" t="s">
        <v>33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c r="AV58" s="49">
        <v>0</v>
      </c>
      <c r="AW58" s="49">
        <v>0</v>
      </c>
      <c r="AX58" s="49">
        <v>0</v>
      </c>
      <c r="AY58" s="49">
        <v>0</v>
      </c>
      <c r="AZ58" s="49">
        <v>0</v>
      </c>
      <c r="BA58" s="49">
        <v>0</v>
      </c>
      <c r="BB58" s="49">
        <v>0</v>
      </c>
      <c r="BC58" s="49">
        <v>0</v>
      </c>
      <c r="BD58" s="49">
        <v>0</v>
      </c>
      <c r="BE58" s="49">
        <v>0</v>
      </c>
      <c r="BF58" s="49">
        <v>0</v>
      </c>
      <c r="BG58" s="49">
        <v>0</v>
      </c>
      <c r="BH58" s="49">
        <v>0</v>
      </c>
      <c r="BI58" s="49">
        <v>0</v>
      </c>
      <c r="BJ58" s="49">
        <v>0</v>
      </c>
      <c r="BK58" s="45">
        <v>0</v>
      </c>
    </row>
    <row r="59" spans="1:63" ht="13.5" thickBot="1">
      <c r="A59" s="43"/>
      <c r="B59" s="27" t="s">
        <v>43</v>
      </c>
      <c r="C59" s="51">
        <f>SUM(C58)</f>
        <v>0</v>
      </c>
      <c r="D59" s="52">
        <f aca="true" t="shared" si="14" ref="D59:BK59">SUM(D58)</f>
        <v>0</v>
      </c>
      <c r="E59" s="52">
        <f t="shared" si="14"/>
        <v>0</v>
      </c>
      <c r="F59" s="52">
        <f t="shared" si="14"/>
        <v>0</v>
      </c>
      <c r="G59" s="53">
        <f t="shared" si="14"/>
        <v>0</v>
      </c>
      <c r="H59" s="54">
        <f t="shared" si="14"/>
        <v>0</v>
      </c>
      <c r="I59" s="52">
        <f t="shared" si="14"/>
        <v>0</v>
      </c>
      <c r="J59" s="52">
        <f t="shared" si="14"/>
        <v>0</v>
      </c>
      <c r="K59" s="52">
        <f t="shared" si="14"/>
        <v>0</v>
      </c>
      <c r="L59" s="55">
        <f t="shared" si="14"/>
        <v>0</v>
      </c>
      <c r="M59" s="51">
        <f t="shared" si="14"/>
        <v>0</v>
      </c>
      <c r="N59" s="52">
        <f t="shared" si="14"/>
        <v>0</v>
      </c>
      <c r="O59" s="52">
        <f t="shared" si="14"/>
        <v>0</v>
      </c>
      <c r="P59" s="52">
        <f t="shared" si="14"/>
        <v>0</v>
      </c>
      <c r="Q59" s="52">
        <f t="shared" si="14"/>
        <v>0</v>
      </c>
      <c r="R59" s="52">
        <f t="shared" si="14"/>
        <v>0</v>
      </c>
      <c r="S59" s="52">
        <f t="shared" si="14"/>
        <v>0</v>
      </c>
      <c r="T59" s="52">
        <f t="shared" si="14"/>
        <v>0</v>
      </c>
      <c r="U59" s="52">
        <f t="shared" si="14"/>
        <v>0</v>
      </c>
      <c r="V59" s="55">
        <f t="shared" si="14"/>
        <v>0</v>
      </c>
      <c r="W59" s="51">
        <f t="shared" si="14"/>
        <v>0</v>
      </c>
      <c r="X59" s="52">
        <f t="shared" si="14"/>
        <v>0</v>
      </c>
      <c r="Y59" s="52">
        <f t="shared" si="14"/>
        <v>0</v>
      </c>
      <c r="Z59" s="52">
        <f t="shared" si="14"/>
        <v>0</v>
      </c>
      <c r="AA59" s="52">
        <f t="shared" si="14"/>
        <v>0</v>
      </c>
      <c r="AB59" s="52">
        <f t="shared" si="14"/>
        <v>0</v>
      </c>
      <c r="AC59" s="52">
        <f t="shared" si="14"/>
        <v>0</v>
      </c>
      <c r="AD59" s="52">
        <f t="shared" si="14"/>
        <v>0</v>
      </c>
      <c r="AE59" s="52">
        <f t="shared" si="14"/>
        <v>0</v>
      </c>
      <c r="AF59" s="55">
        <f t="shared" si="14"/>
        <v>0</v>
      </c>
      <c r="AG59" s="51">
        <f t="shared" si="14"/>
        <v>0</v>
      </c>
      <c r="AH59" s="52">
        <f t="shared" si="14"/>
        <v>0</v>
      </c>
      <c r="AI59" s="52">
        <f t="shared" si="14"/>
        <v>0</v>
      </c>
      <c r="AJ59" s="52">
        <f t="shared" si="14"/>
        <v>0</v>
      </c>
      <c r="AK59" s="52">
        <f t="shared" si="14"/>
        <v>0</v>
      </c>
      <c r="AL59" s="52">
        <f t="shared" si="14"/>
        <v>0</v>
      </c>
      <c r="AM59" s="52">
        <f t="shared" si="14"/>
        <v>0</v>
      </c>
      <c r="AN59" s="52">
        <f t="shared" si="14"/>
        <v>0</v>
      </c>
      <c r="AO59" s="52">
        <f t="shared" si="14"/>
        <v>0</v>
      </c>
      <c r="AP59" s="55">
        <f t="shared" si="14"/>
        <v>0</v>
      </c>
      <c r="AQ59" s="51">
        <f t="shared" si="14"/>
        <v>0</v>
      </c>
      <c r="AR59" s="52">
        <f t="shared" si="14"/>
        <v>0</v>
      </c>
      <c r="AS59" s="52">
        <f t="shared" si="14"/>
        <v>0</v>
      </c>
      <c r="AT59" s="52">
        <f t="shared" si="14"/>
        <v>0</v>
      </c>
      <c r="AU59" s="52">
        <f t="shared" si="14"/>
        <v>0</v>
      </c>
      <c r="AV59" s="52">
        <f t="shared" si="14"/>
        <v>0</v>
      </c>
      <c r="AW59" s="52">
        <f t="shared" si="14"/>
        <v>0</v>
      </c>
      <c r="AX59" s="52">
        <f t="shared" si="14"/>
        <v>0</v>
      </c>
      <c r="AY59" s="52">
        <f t="shared" si="14"/>
        <v>0</v>
      </c>
      <c r="AZ59" s="55">
        <f t="shared" si="14"/>
        <v>0</v>
      </c>
      <c r="BA59" s="51">
        <f t="shared" si="14"/>
        <v>0</v>
      </c>
      <c r="BB59" s="52">
        <f t="shared" si="14"/>
        <v>0</v>
      </c>
      <c r="BC59" s="52">
        <f t="shared" si="14"/>
        <v>0</v>
      </c>
      <c r="BD59" s="52">
        <f t="shared" si="14"/>
        <v>0</v>
      </c>
      <c r="BE59" s="52">
        <f t="shared" si="14"/>
        <v>0</v>
      </c>
      <c r="BF59" s="52">
        <f t="shared" si="14"/>
        <v>0</v>
      </c>
      <c r="BG59" s="52">
        <f t="shared" si="14"/>
        <v>0</v>
      </c>
      <c r="BH59" s="52">
        <f t="shared" si="14"/>
        <v>0</v>
      </c>
      <c r="BI59" s="52">
        <f t="shared" si="14"/>
        <v>0</v>
      </c>
      <c r="BJ59" s="55">
        <f t="shared" si="14"/>
        <v>0</v>
      </c>
      <c r="BK59" s="56">
        <f t="shared" si="14"/>
        <v>0</v>
      </c>
    </row>
    <row r="60" spans="1:63" ht="12.75">
      <c r="A60" s="4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2" ht="6" customHeight="1">
      <c r="A66" s="42"/>
      <c r="B66" s="28"/>
    </row>
    <row r="67" spans="1:12" ht="12.75">
      <c r="A67" s="42"/>
      <c r="B67" s="23" t="s">
        <v>71</v>
      </c>
      <c r="L67" s="23" t="s">
        <v>34</v>
      </c>
    </row>
    <row r="68" spans="1:12" ht="12.75">
      <c r="A68" s="42"/>
      <c r="B68" s="23" t="s">
        <v>68</v>
      </c>
      <c r="L68" s="23" t="s">
        <v>28</v>
      </c>
    </row>
    <row r="69" ht="12.75">
      <c r="L69" s="23" t="s">
        <v>29</v>
      </c>
    </row>
    <row r="70" spans="2:12" ht="12.75">
      <c r="B70" s="23" t="s">
        <v>73</v>
      </c>
      <c r="L70" s="23" t="s">
        <v>52</v>
      </c>
    </row>
    <row r="71" spans="2:12" ht="12.75">
      <c r="B71" s="23" t="s">
        <v>74</v>
      </c>
      <c r="L71" s="23" t="s">
        <v>54</v>
      </c>
    </row>
    <row r="72" spans="2:12" ht="12.75">
      <c r="B72" s="23"/>
      <c r="L72" s="23" t="s">
        <v>30</v>
      </c>
    </row>
    <row r="75" spans="1:63" ht="15">
      <c r="A75" s="1"/>
      <c r="B75" s="44" t="s">
        <v>59</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row>
    <row r="76" spans="1:63" ht="15">
      <c r="A76" s="33">
        <v>1</v>
      </c>
      <c r="B76" s="30" t="s">
        <v>69</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2</v>
      </c>
      <c r="B77" s="30" t="s">
        <v>60</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3</v>
      </c>
      <c r="B78" s="30" t="s">
        <v>61</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4</v>
      </c>
      <c r="B79" s="30" t="s">
        <v>62</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5</v>
      </c>
      <c r="B80" s="30" t="s">
        <v>63</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6</v>
      </c>
      <c r="B81" s="30" t="s">
        <v>64</v>
      </c>
      <c r="C81" s="31"/>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row>
    <row r="82" spans="1:63" ht="15">
      <c r="A82" s="33">
        <v>7</v>
      </c>
      <c r="B82" s="30" t="s">
        <v>70</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9">
      <selection activeCell="L9" sqref="L9"/>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96" t="s">
        <v>118</v>
      </c>
      <c r="B1" s="97"/>
      <c r="C1" s="97"/>
      <c r="D1" s="97"/>
      <c r="E1" s="97"/>
      <c r="F1" s="97"/>
      <c r="G1" s="97"/>
      <c r="H1" s="97"/>
      <c r="I1" s="97"/>
      <c r="J1" s="98"/>
    </row>
    <row r="2" spans="1:10" ht="12.75">
      <c r="A2" s="96" t="s">
        <v>75</v>
      </c>
      <c r="B2" s="97"/>
      <c r="C2" s="97"/>
      <c r="D2" s="97"/>
      <c r="E2" s="97"/>
      <c r="F2" s="97"/>
      <c r="G2" s="97"/>
      <c r="H2" s="97"/>
      <c r="I2" s="97"/>
      <c r="J2" s="98"/>
    </row>
    <row r="3" spans="1:10" ht="30">
      <c r="A3" s="99" t="s">
        <v>35</v>
      </c>
      <c r="B3" s="100" t="s">
        <v>76</v>
      </c>
      <c r="C3" s="100" t="s">
        <v>77</v>
      </c>
      <c r="D3" s="100" t="s">
        <v>78</v>
      </c>
      <c r="E3" s="100" t="s">
        <v>7</v>
      </c>
      <c r="F3" s="100" t="s">
        <v>8</v>
      </c>
      <c r="G3" s="100" t="s">
        <v>20</v>
      </c>
      <c r="H3" s="100" t="s">
        <v>79</v>
      </c>
      <c r="I3" s="100" t="s">
        <v>80</v>
      </c>
      <c r="J3" s="100" t="s">
        <v>81</v>
      </c>
    </row>
    <row r="4" spans="1:10" ht="12.75">
      <c r="A4" s="101">
        <v>1</v>
      </c>
      <c r="B4" s="102" t="s">
        <v>82</v>
      </c>
      <c r="C4" s="103">
        <v>0</v>
      </c>
      <c r="D4" s="103">
        <v>0</v>
      </c>
      <c r="E4" s="103">
        <v>0.06456891</v>
      </c>
      <c r="F4" s="104">
        <v>0</v>
      </c>
      <c r="G4" s="104">
        <v>0</v>
      </c>
      <c r="H4" s="104">
        <v>0</v>
      </c>
      <c r="I4" s="104">
        <v>0</v>
      </c>
      <c r="J4" s="104">
        <v>0</v>
      </c>
    </row>
    <row r="5" spans="1:10" ht="12.75">
      <c r="A5" s="101">
        <v>2</v>
      </c>
      <c r="B5" s="105" t="s">
        <v>83</v>
      </c>
      <c r="C5" s="103">
        <v>0.521046154</v>
      </c>
      <c r="D5" s="103">
        <v>0.196155023</v>
      </c>
      <c r="E5" s="103">
        <v>22.429879139</v>
      </c>
      <c r="F5" s="104">
        <v>0</v>
      </c>
      <c r="G5" s="104">
        <v>0</v>
      </c>
      <c r="H5" s="104">
        <v>0</v>
      </c>
      <c r="I5" s="104">
        <v>0</v>
      </c>
      <c r="J5" s="104">
        <v>0</v>
      </c>
    </row>
    <row r="6" spans="1:10" ht="12.75">
      <c r="A6" s="101">
        <v>3</v>
      </c>
      <c r="B6" s="102" t="s">
        <v>84</v>
      </c>
      <c r="C6" s="103">
        <v>0</v>
      </c>
      <c r="D6" s="103">
        <v>0</v>
      </c>
      <c r="E6" s="103">
        <v>0.024707666</v>
      </c>
      <c r="F6" s="104">
        <v>0</v>
      </c>
      <c r="G6" s="104">
        <v>0</v>
      </c>
      <c r="H6" s="104">
        <v>0</v>
      </c>
      <c r="I6" s="104">
        <v>0</v>
      </c>
      <c r="J6" s="104">
        <v>0</v>
      </c>
    </row>
    <row r="7" spans="1:10" ht="12.75">
      <c r="A7" s="101">
        <v>4</v>
      </c>
      <c r="B7" s="105" t="s">
        <v>85</v>
      </c>
      <c r="C7" s="103">
        <v>0.004001723</v>
      </c>
      <c r="D7" s="103">
        <v>0.281456497</v>
      </c>
      <c r="E7" s="103">
        <v>1.567885651</v>
      </c>
      <c r="F7" s="104">
        <v>0</v>
      </c>
      <c r="G7" s="104">
        <v>0</v>
      </c>
      <c r="H7" s="104">
        <v>0</v>
      </c>
      <c r="I7" s="104">
        <v>0</v>
      </c>
      <c r="J7" s="104">
        <v>0</v>
      </c>
    </row>
    <row r="8" spans="1:10" ht="12.75">
      <c r="A8" s="101">
        <v>5</v>
      </c>
      <c r="B8" s="105" t="s">
        <v>86</v>
      </c>
      <c r="C8" s="103">
        <v>0.001486554</v>
      </c>
      <c r="D8" s="103">
        <v>0.04203993</v>
      </c>
      <c r="E8" s="103">
        <v>3.087442302</v>
      </c>
      <c r="F8" s="104">
        <v>0</v>
      </c>
      <c r="G8" s="104">
        <v>0</v>
      </c>
      <c r="H8" s="104">
        <v>0</v>
      </c>
      <c r="I8" s="104">
        <v>0</v>
      </c>
      <c r="J8" s="104">
        <v>0</v>
      </c>
    </row>
    <row r="9" spans="1:10" ht="12.75">
      <c r="A9" s="101">
        <v>6</v>
      </c>
      <c r="B9" s="105" t="s">
        <v>87</v>
      </c>
      <c r="C9" s="103">
        <v>0.068104196</v>
      </c>
      <c r="D9" s="103">
        <v>2.540115584</v>
      </c>
      <c r="E9" s="103">
        <v>10.080711201</v>
      </c>
      <c r="F9" s="104">
        <v>0</v>
      </c>
      <c r="G9" s="104">
        <v>0</v>
      </c>
      <c r="H9" s="104">
        <v>0</v>
      </c>
      <c r="I9" s="104">
        <v>0</v>
      </c>
      <c r="J9" s="104">
        <v>0</v>
      </c>
    </row>
    <row r="10" spans="1:10" ht="12.75">
      <c r="A10" s="101">
        <v>7</v>
      </c>
      <c r="B10" s="105" t="s">
        <v>88</v>
      </c>
      <c r="C10" s="103">
        <v>0.012776581</v>
      </c>
      <c r="D10" s="103">
        <v>0.003227228</v>
      </c>
      <c r="E10" s="103">
        <v>2.159459393</v>
      </c>
      <c r="F10" s="104">
        <v>0</v>
      </c>
      <c r="G10" s="104">
        <v>0</v>
      </c>
      <c r="H10" s="104">
        <v>0</v>
      </c>
      <c r="I10" s="104">
        <v>0</v>
      </c>
      <c r="J10" s="104">
        <v>0</v>
      </c>
    </row>
    <row r="11" spans="1:10" ht="12.75">
      <c r="A11" s="101">
        <v>8</v>
      </c>
      <c r="B11" s="102" t="s">
        <v>89</v>
      </c>
      <c r="C11" s="103">
        <v>0</v>
      </c>
      <c r="D11" s="103">
        <v>0.001690747</v>
      </c>
      <c r="E11" s="103">
        <v>0.156257069</v>
      </c>
      <c r="F11" s="104">
        <v>0</v>
      </c>
      <c r="G11" s="104">
        <v>0</v>
      </c>
      <c r="H11" s="104">
        <v>0</v>
      </c>
      <c r="I11" s="104">
        <v>0</v>
      </c>
      <c r="J11" s="104">
        <v>0</v>
      </c>
    </row>
    <row r="12" spans="1:10" ht="12.75">
      <c r="A12" s="101">
        <v>9</v>
      </c>
      <c r="B12" s="102" t="s">
        <v>90</v>
      </c>
      <c r="C12" s="103">
        <v>0.002007572</v>
      </c>
      <c r="D12" s="103">
        <v>0</v>
      </c>
      <c r="E12" s="103">
        <v>0.207362711</v>
      </c>
      <c r="F12" s="104">
        <v>0</v>
      </c>
      <c r="G12" s="104">
        <v>0</v>
      </c>
      <c r="H12" s="104">
        <v>0</v>
      </c>
      <c r="I12" s="104">
        <v>0</v>
      </c>
      <c r="J12" s="104">
        <v>0</v>
      </c>
    </row>
    <row r="13" spans="1:10" ht="12.75">
      <c r="A13" s="101">
        <v>10</v>
      </c>
      <c r="B13" s="105" t="s">
        <v>91</v>
      </c>
      <c r="C13" s="103">
        <v>0.754779517</v>
      </c>
      <c r="D13" s="103">
        <v>4.557488536</v>
      </c>
      <c r="E13" s="103">
        <v>15.538698754</v>
      </c>
      <c r="F13" s="104">
        <v>0</v>
      </c>
      <c r="G13" s="104">
        <v>0</v>
      </c>
      <c r="H13" s="104">
        <v>0</v>
      </c>
      <c r="I13" s="104">
        <v>0</v>
      </c>
      <c r="J13" s="104">
        <v>0</v>
      </c>
    </row>
    <row r="14" spans="1:10" ht="12.75">
      <c r="A14" s="101">
        <v>11</v>
      </c>
      <c r="B14" s="105" t="s">
        <v>92</v>
      </c>
      <c r="C14" s="103">
        <v>12.801886206</v>
      </c>
      <c r="D14" s="103">
        <v>15.88116013</v>
      </c>
      <c r="E14" s="103">
        <v>65.797563511</v>
      </c>
      <c r="F14" s="104">
        <v>0</v>
      </c>
      <c r="G14" s="104">
        <v>0</v>
      </c>
      <c r="H14" s="104">
        <v>0</v>
      </c>
      <c r="I14" s="104">
        <v>0</v>
      </c>
      <c r="J14" s="104">
        <v>0</v>
      </c>
    </row>
    <row r="15" spans="1:10" ht="12.75">
      <c r="A15" s="101">
        <v>12</v>
      </c>
      <c r="B15" s="105" t="s">
        <v>93</v>
      </c>
      <c r="C15" s="103">
        <v>1.324084409</v>
      </c>
      <c r="D15" s="103">
        <v>8.529367649</v>
      </c>
      <c r="E15" s="103">
        <v>42.225108692</v>
      </c>
      <c r="F15" s="104">
        <v>0</v>
      </c>
      <c r="G15" s="104">
        <v>0</v>
      </c>
      <c r="H15" s="104">
        <v>0</v>
      </c>
      <c r="I15" s="104">
        <v>0</v>
      </c>
      <c r="J15" s="104">
        <v>0</v>
      </c>
    </row>
    <row r="16" spans="1:10" ht="12.75">
      <c r="A16" s="101">
        <v>13</v>
      </c>
      <c r="B16" s="105" t="s">
        <v>94</v>
      </c>
      <c r="C16" s="103">
        <v>0</v>
      </c>
      <c r="D16" s="103">
        <v>0.000962693</v>
      </c>
      <c r="E16" s="103">
        <v>0.625892214</v>
      </c>
      <c r="F16" s="104">
        <v>0</v>
      </c>
      <c r="G16" s="104">
        <v>0</v>
      </c>
      <c r="H16" s="104">
        <v>0</v>
      </c>
      <c r="I16" s="104">
        <v>0</v>
      </c>
      <c r="J16" s="104">
        <v>0</v>
      </c>
    </row>
    <row r="17" spans="1:10" ht="12.75">
      <c r="A17" s="101">
        <v>14</v>
      </c>
      <c r="B17" s="105" t="s">
        <v>95</v>
      </c>
      <c r="C17" s="103">
        <v>0</v>
      </c>
      <c r="D17" s="103">
        <v>0</v>
      </c>
      <c r="E17" s="103">
        <v>0.448121334</v>
      </c>
      <c r="F17" s="104">
        <v>0</v>
      </c>
      <c r="G17" s="104">
        <v>0</v>
      </c>
      <c r="H17" s="104">
        <v>0</v>
      </c>
      <c r="I17" s="104">
        <v>0</v>
      </c>
      <c r="J17" s="104">
        <v>0</v>
      </c>
    </row>
    <row r="18" spans="1:10" ht="12.75">
      <c r="A18" s="101">
        <v>15</v>
      </c>
      <c r="B18" s="105" t="s">
        <v>96</v>
      </c>
      <c r="C18" s="103">
        <v>0.053957293</v>
      </c>
      <c r="D18" s="103">
        <v>0.089868161</v>
      </c>
      <c r="E18" s="103">
        <v>3.226629232</v>
      </c>
      <c r="F18" s="104">
        <v>0</v>
      </c>
      <c r="G18" s="104">
        <v>0</v>
      </c>
      <c r="H18" s="104">
        <v>0</v>
      </c>
      <c r="I18" s="104">
        <v>0</v>
      </c>
      <c r="J18" s="104">
        <v>0</v>
      </c>
    </row>
    <row r="19" spans="1:10" ht="12.75">
      <c r="A19" s="101">
        <v>16</v>
      </c>
      <c r="B19" s="105" t="s">
        <v>97</v>
      </c>
      <c r="C19" s="103">
        <v>68.883084565</v>
      </c>
      <c r="D19" s="103">
        <v>60.938708118</v>
      </c>
      <c r="E19" s="103">
        <v>134.800860246</v>
      </c>
      <c r="F19" s="104">
        <v>0</v>
      </c>
      <c r="G19" s="104">
        <v>0</v>
      </c>
      <c r="H19" s="104">
        <v>0</v>
      </c>
      <c r="I19" s="104">
        <v>0</v>
      </c>
      <c r="J19" s="104">
        <v>0</v>
      </c>
    </row>
    <row r="20" spans="1:10" ht="12.75">
      <c r="A20" s="101">
        <v>17</v>
      </c>
      <c r="B20" s="105" t="s">
        <v>98</v>
      </c>
      <c r="C20" s="103">
        <v>0.865139067</v>
      </c>
      <c r="D20" s="103">
        <v>0.090461802</v>
      </c>
      <c r="E20" s="103">
        <v>7.167564595</v>
      </c>
      <c r="F20" s="104">
        <v>0</v>
      </c>
      <c r="G20" s="104">
        <v>0</v>
      </c>
      <c r="H20" s="104">
        <v>0</v>
      </c>
      <c r="I20" s="104">
        <v>0</v>
      </c>
      <c r="J20" s="104">
        <v>0</v>
      </c>
    </row>
    <row r="21" spans="1:10" ht="12.75">
      <c r="A21" s="101">
        <v>18</v>
      </c>
      <c r="B21" s="102" t="s">
        <v>99</v>
      </c>
      <c r="C21" s="103">
        <v>0</v>
      </c>
      <c r="D21" s="103">
        <v>0</v>
      </c>
      <c r="E21" s="103">
        <v>0.031732249</v>
      </c>
      <c r="F21" s="104">
        <v>0</v>
      </c>
      <c r="G21" s="104">
        <v>0</v>
      </c>
      <c r="H21" s="104">
        <v>0</v>
      </c>
      <c r="I21" s="104">
        <v>0</v>
      </c>
      <c r="J21" s="104">
        <v>0</v>
      </c>
    </row>
    <row r="22" spans="1:10" ht="12.75">
      <c r="A22" s="101">
        <v>19</v>
      </c>
      <c r="B22" s="105" t="s">
        <v>100</v>
      </c>
      <c r="C22" s="103">
        <v>0.572721808</v>
      </c>
      <c r="D22" s="103">
        <v>11.082917503</v>
      </c>
      <c r="E22" s="103">
        <v>23.116312305</v>
      </c>
      <c r="F22" s="104">
        <v>0</v>
      </c>
      <c r="G22" s="104">
        <v>0</v>
      </c>
      <c r="H22" s="104">
        <v>0</v>
      </c>
      <c r="I22" s="104">
        <v>0</v>
      </c>
      <c r="J22" s="104">
        <v>0</v>
      </c>
    </row>
    <row r="23" spans="1:10" ht="12.75">
      <c r="A23" s="101">
        <v>20</v>
      </c>
      <c r="B23" s="105" t="s">
        <v>101</v>
      </c>
      <c r="C23" s="103">
        <v>51.045596285</v>
      </c>
      <c r="D23" s="103">
        <v>254.198863555</v>
      </c>
      <c r="E23" s="103">
        <v>636.505041527</v>
      </c>
      <c r="F23" s="104">
        <v>0</v>
      </c>
      <c r="G23" s="104">
        <v>0</v>
      </c>
      <c r="H23" s="104">
        <v>0</v>
      </c>
      <c r="I23" s="104">
        <v>0</v>
      </c>
      <c r="J23" s="104">
        <v>0</v>
      </c>
    </row>
    <row r="24" spans="1:10" ht="12.75">
      <c r="A24" s="101">
        <v>21</v>
      </c>
      <c r="B24" s="102" t="s">
        <v>102</v>
      </c>
      <c r="C24" s="103">
        <v>0</v>
      </c>
      <c r="D24" s="103">
        <v>0</v>
      </c>
      <c r="E24" s="103">
        <v>0.046821887</v>
      </c>
      <c r="F24" s="104">
        <v>0</v>
      </c>
      <c r="G24" s="104">
        <v>0</v>
      </c>
      <c r="H24" s="104">
        <v>0</v>
      </c>
      <c r="I24" s="104">
        <v>0</v>
      </c>
      <c r="J24" s="104">
        <v>0</v>
      </c>
    </row>
    <row r="25" spans="1:10" ht="12.75">
      <c r="A25" s="101">
        <v>22</v>
      </c>
      <c r="B25" s="105" t="s">
        <v>103</v>
      </c>
      <c r="C25" s="103">
        <v>0.001134985</v>
      </c>
      <c r="D25" s="103">
        <v>0.071007899</v>
      </c>
      <c r="E25" s="103">
        <v>0.021207557</v>
      </c>
      <c r="F25" s="104">
        <v>0</v>
      </c>
      <c r="G25" s="104">
        <v>0</v>
      </c>
      <c r="H25" s="104">
        <v>0</v>
      </c>
      <c r="I25" s="104">
        <v>0</v>
      </c>
      <c r="J25" s="104">
        <v>0</v>
      </c>
    </row>
    <row r="26" spans="1:10" ht="12.75">
      <c r="A26" s="101">
        <v>23</v>
      </c>
      <c r="B26" s="102" t="s">
        <v>104</v>
      </c>
      <c r="C26" s="103">
        <v>0</v>
      </c>
      <c r="D26" s="103">
        <v>0</v>
      </c>
      <c r="E26" s="103">
        <v>0.04505441</v>
      </c>
      <c r="F26" s="104">
        <v>0</v>
      </c>
      <c r="G26" s="104">
        <v>0</v>
      </c>
      <c r="H26" s="104">
        <v>0</v>
      </c>
      <c r="I26" s="104">
        <v>0</v>
      </c>
      <c r="J26" s="104">
        <v>0</v>
      </c>
    </row>
    <row r="27" spans="1:10" ht="12.75">
      <c r="A27" s="101">
        <v>24</v>
      </c>
      <c r="B27" s="102" t="s">
        <v>105</v>
      </c>
      <c r="C27" s="103">
        <v>0</v>
      </c>
      <c r="D27" s="103">
        <v>0</v>
      </c>
      <c r="E27" s="103">
        <v>0.231548935</v>
      </c>
      <c r="F27" s="104">
        <v>0</v>
      </c>
      <c r="G27" s="104">
        <v>0</v>
      </c>
      <c r="H27" s="104">
        <v>0</v>
      </c>
      <c r="I27" s="104">
        <v>0</v>
      </c>
      <c r="J27" s="104">
        <v>0</v>
      </c>
    </row>
    <row r="28" spans="1:10" ht="12.75">
      <c r="A28" s="101">
        <v>25</v>
      </c>
      <c r="B28" s="105" t="s">
        <v>106</v>
      </c>
      <c r="C28" s="103">
        <v>9.978206267</v>
      </c>
      <c r="D28" s="103">
        <v>122.713797583</v>
      </c>
      <c r="E28" s="103">
        <v>117.045875433</v>
      </c>
      <c r="F28" s="104">
        <v>0</v>
      </c>
      <c r="G28" s="104">
        <v>0</v>
      </c>
      <c r="H28" s="104">
        <v>0</v>
      </c>
      <c r="I28" s="104">
        <v>0</v>
      </c>
      <c r="J28" s="104">
        <v>0</v>
      </c>
    </row>
    <row r="29" spans="1:10" ht="12.75">
      <c r="A29" s="101">
        <v>26</v>
      </c>
      <c r="B29" s="105" t="s">
        <v>107</v>
      </c>
      <c r="C29" s="103">
        <v>0.028982219</v>
      </c>
      <c r="D29" s="103">
        <v>0.044315856</v>
      </c>
      <c r="E29" s="103">
        <v>2.662764801</v>
      </c>
      <c r="F29" s="104">
        <v>0</v>
      </c>
      <c r="G29" s="104">
        <v>0</v>
      </c>
      <c r="H29" s="104">
        <v>0</v>
      </c>
      <c r="I29" s="104">
        <v>0</v>
      </c>
      <c r="J29" s="104">
        <v>0</v>
      </c>
    </row>
    <row r="30" spans="1:10" ht="12.75">
      <c r="A30" s="101">
        <v>27</v>
      </c>
      <c r="B30" s="105" t="s">
        <v>14</v>
      </c>
      <c r="C30" s="103">
        <v>11.547769375</v>
      </c>
      <c r="D30" s="103">
        <v>30.283008056</v>
      </c>
      <c r="E30" s="103">
        <v>307.901914136</v>
      </c>
      <c r="F30" s="104">
        <v>0</v>
      </c>
      <c r="G30" s="104">
        <v>0</v>
      </c>
      <c r="H30" s="104">
        <v>0</v>
      </c>
      <c r="I30" s="104">
        <v>0</v>
      </c>
      <c r="J30" s="104">
        <v>0</v>
      </c>
    </row>
    <row r="31" spans="1:10" ht="12.75">
      <c r="A31" s="101">
        <v>28</v>
      </c>
      <c r="B31" s="105" t="s">
        <v>108</v>
      </c>
      <c r="C31" s="103">
        <v>0</v>
      </c>
      <c r="D31" s="103">
        <v>0</v>
      </c>
      <c r="E31" s="103">
        <v>0.344236898</v>
      </c>
      <c r="F31" s="104">
        <v>0</v>
      </c>
      <c r="G31" s="104">
        <v>0</v>
      </c>
      <c r="H31" s="104">
        <v>0</v>
      </c>
      <c r="I31" s="104">
        <v>0</v>
      </c>
      <c r="J31" s="104">
        <v>0</v>
      </c>
    </row>
    <row r="32" spans="1:10" ht="12.75">
      <c r="A32" s="101">
        <v>29</v>
      </c>
      <c r="B32" s="105" t="s">
        <v>109</v>
      </c>
      <c r="C32" s="103">
        <v>0.39353848</v>
      </c>
      <c r="D32" s="103">
        <v>0.780838128</v>
      </c>
      <c r="E32" s="103">
        <v>8.924432567</v>
      </c>
      <c r="F32" s="104">
        <v>0</v>
      </c>
      <c r="G32" s="104">
        <v>0</v>
      </c>
      <c r="H32" s="104">
        <v>0</v>
      </c>
      <c r="I32" s="104">
        <v>0</v>
      </c>
      <c r="J32" s="104">
        <v>0</v>
      </c>
    </row>
    <row r="33" spans="1:10" ht="12.75">
      <c r="A33" s="101">
        <v>30</v>
      </c>
      <c r="B33" s="105" t="s">
        <v>110</v>
      </c>
      <c r="C33" s="103">
        <v>0.42153295</v>
      </c>
      <c r="D33" s="103">
        <v>12.916906907</v>
      </c>
      <c r="E33" s="103">
        <v>12.126848067</v>
      </c>
      <c r="F33" s="104">
        <v>0</v>
      </c>
      <c r="G33" s="104">
        <v>0</v>
      </c>
      <c r="H33" s="104">
        <v>0</v>
      </c>
      <c r="I33" s="104">
        <v>0</v>
      </c>
      <c r="J33" s="104">
        <v>0</v>
      </c>
    </row>
    <row r="34" spans="1:10" ht="12.75">
      <c r="A34" s="101">
        <v>31</v>
      </c>
      <c r="B34" s="102" t="s">
        <v>111</v>
      </c>
      <c r="C34" s="103">
        <v>0</v>
      </c>
      <c r="D34" s="103">
        <v>0</v>
      </c>
      <c r="E34" s="103">
        <v>0.005458013</v>
      </c>
      <c r="F34" s="104">
        <v>0</v>
      </c>
      <c r="G34" s="104">
        <v>0</v>
      </c>
      <c r="H34" s="104">
        <v>0</v>
      </c>
      <c r="I34" s="104">
        <v>0</v>
      </c>
      <c r="J34" s="104">
        <v>0</v>
      </c>
    </row>
    <row r="35" spans="1:10" ht="12.75">
      <c r="A35" s="101">
        <v>32</v>
      </c>
      <c r="B35" s="105" t="s">
        <v>112</v>
      </c>
      <c r="C35" s="103">
        <v>12.220296528</v>
      </c>
      <c r="D35" s="103">
        <v>73.242632767</v>
      </c>
      <c r="E35" s="103">
        <v>119.733826338</v>
      </c>
      <c r="F35" s="104">
        <v>0</v>
      </c>
      <c r="G35" s="104">
        <v>0</v>
      </c>
      <c r="H35" s="104">
        <v>0</v>
      </c>
      <c r="I35" s="104">
        <v>0</v>
      </c>
      <c r="J35" s="104">
        <v>0</v>
      </c>
    </row>
    <row r="36" spans="1:10" ht="12.75">
      <c r="A36" s="101">
        <v>33</v>
      </c>
      <c r="B36" s="105" t="s">
        <v>113</v>
      </c>
      <c r="C36" s="103">
        <v>1.064024213</v>
      </c>
      <c r="D36" s="103">
        <v>11.060101057</v>
      </c>
      <c r="E36" s="103">
        <v>17.733070118</v>
      </c>
      <c r="F36" s="104">
        <v>0</v>
      </c>
      <c r="G36" s="104">
        <v>0</v>
      </c>
      <c r="H36" s="104">
        <v>0</v>
      </c>
      <c r="I36" s="104">
        <v>0</v>
      </c>
      <c r="J36" s="104">
        <v>0</v>
      </c>
    </row>
    <row r="37" spans="1:10" ht="12.75">
      <c r="A37" s="101">
        <v>34</v>
      </c>
      <c r="B37" s="105" t="s">
        <v>114</v>
      </c>
      <c r="C37" s="103">
        <v>0</v>
      </c>
      <c r="D37" s="103">
        <v>0</v>
      </c>
      <c r="E37" s="103">
        <v>0.069268026</v>
      </c>
      <c r="F37" s="104">
        <v>0</v>
      </c>
      <c r="G37" s="104">
        <v>0</v>
      </c>
      <c r="H37" s="104">
        <v>0</v>
      </c>
      <c r="I37" s="104">
        <v>0</v>
      </c>
      <c r="J37" s="104">
        <v>0</v>
      </c>
    </row>
    <row r="38" spans="1:10" ht="12.75">
      <c r="A38" s="101">
        <v>35</v>
      </c>
      <c r="B38" s="105" t="s">
        <v>115</v>
      </c>
      <c r="C38" s="103">
        <v>1.914069957</v>
      </c>
      <c r="D38" s="103">
        <v>71.990540668</v>
      </c>
      <c r="E38" s="103">
        <v>40.307553539</v>
      </c>
      <c r="F38" s="104">
        <v>0</v>
      </c>
      <c r="G38" s="104">
        <v>0</v>
      </c>
      <c r="H38" s="104">
        <v>0</v>
      </c>
      <c r="I38" s="104">
        <v>0</v>
      </c>
      <c r="J38" s="104">
        <v>0</v>
      </c>
    </row>
    <row r="39" spans="1:10" ht="12.75">
      <c r="A39" s="101">
        <v>36</v>
      </c>
      <c r="B39" s="105" t="s">
        <v>116</v>
      </c>
      <c r="C39" s="103">
        <v>0.025989714</v>
      </c>
      <c r="D39" s="103">
        <v>6.199858287</v>
      </c>
      <c r="E39" s="103">
        <v>4.014420877</v>
      </c>
      <c r="F39" s="104">
        <v>0</v>
      </c>
      <c r="G39" s="104">
        <v>0</v>
      </c>
      <c r="H39" s="104">
        <v>0</v>
      </c>
      <c r="I39" s="104">
        <v>0</v>
      </c>
      <c r="J39" s="104">
        <v>0</v>
      </c>
    </row>
    <row r="40" spans="1:10" ht="12.75">
      <c r="A40" s="101">
        <v>37</v>
      </c>
      <c r="B40" s="105" t="s">
        <v>117</v>
      </c>
      <c r="C40" s="103">
        <v>2.475242937</v>
      </c>
      <c r="D40" s="103">
        <v>17.712589807</v>
      </c>
      <c r="E40" s="103">
        <v>33.183982986</v>
      </c>
      <c r="F40" s="104">
        <v>0</v>
      </c>
      <c r="G40" s="104">
        <v>0</v>
      </c>
      <c r="H40" s="104">
        <v>0</v>
      </c>
      <c r="I40" s="104">
        <v>0</v>
      </c>
      <c r="J40" s="104">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Almin Khan, IIFL Private Wealth</cp:lastModifiedBy>
  <cp:lastPrinted>2014-03-24T10:58:12Z</cp:lastPrinted>
  <dcterms:created xsi:type="dcterms:W3CDTF">2014-01-06T04:43:23Z</dcterms:created>
  <dcterms:modified xsi:type="dcterms:W3CDTF">2021-05-11T10:59:45Z</dcterms:modified>
  <cp:category/>
  <cp:version/>
  <cp:contentType/>
  <cp:contentStatus/>
</cp:coreProperties>
</file>