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<sst xmlns="http://schemas.openxmlformats.org/spreadsheetml/2006/main" count="158" uniqueCount="119">
  <si>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</si>
  <si>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</si>
  <si>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</si>
  <si>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</si>
  <si>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</si>
  <si>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</si>
  <si>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</si>
  <si>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</si>
  <si>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</si>
  <si>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</si>
  <si>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</si>
  <si>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</si>
  <si>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</si>
  <si>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</si>
  <si>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</si>
  <si>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</si>
  <si>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</si>
  <si>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</si>
  <si>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</si>
  <si>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</si>
  <si>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</si>
  <si>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</si>
  <si>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</si>
  <si>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</si>
  <si>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</si>
  <si>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</si>
  <si>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</si>
  <si>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</si>
  <si>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</si>
  <si>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</si>
  <si>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</si>
  <si>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</si>
  <si>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</si>
  <si>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</si>
  <si>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</si>
  <si>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</si>
  <si>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</si>
  <si>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</si>
  <si>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</si>
  <si>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</si>
  <si>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</si>
  <si>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</si>
  <si>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</si>
  <si>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</si>
  <si>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</si>
  <si>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</si>
  <si>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</si>
  <si>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</si>
  <si>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</si>
  <si>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</si>
  <si>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</si>
  <si>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</si>
  <si>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</si>
  <si>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</si>
  <si>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</si>
  <si>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</si>
  <si>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</si>
  <si>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</si>
  <si>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</si>
  <si>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</si>
  <si>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</si>
  <si>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</si>
  <si>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</si>
  <si>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</si>
  <si>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</si>
  <si>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</si>
  <si>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</si>
  <si>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</si>
  <si>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</si>
  <si>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</si>
  <si>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</si>
  <si>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</si>
  <si>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</si>
  <si>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</si>
  <si>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31.Oct.2017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</si>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</sst>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8" fillId="0" borderId="11" xfId="57" applyFont="1" applyBorder="1" applyAlignment="1" applyProtection="1">
      <alignment horizontal="left"/>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B24" sqref="AB24"/>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3" t="s">
        <v>41</v>
      </c>
      <c r="B1" s="75" t="s">
        <v>31</v>
      </c>
      <c r="C1" s="77" t="s">
        <v>74</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4"/>
      <c r="B2" s="76"/>
      <c r="C2" s="80" t="s">
        <v>30</v>
      </c>
      <c r="D2" s="81"/>
      <c r="E2" s="81"/>
      <c r="F2" s="81"/>
      <c r="G2" s="81"/>
      <c r="H2" s="81"/>
      <c r="I2" s="81"/>
      <c r="J2" s="81"/>
      <c r="K2" s="81"/>
      <c r="L2" s="81"/>
      <c r="M2" s="81"/>
      <c r="N2" s="81"/>
      <c r="O2" s="81"/>
      <c r="P2" s="81"/>
      <c r="Q2" s="81"/>
      <c r="R2" s="81"/>
      <c r="S2" s="81"/>
      <c r="T2" s="81"/>
      <c r="U2" s="81"/>
      <c r="V2" s="82"/>
      <c r="W2" s="80" t="s">
        <v>26</v>
      </c>
      <c r="X2" s="81"/>
      <c r="Y2" s="81"/>
      <c r="Z2" s="81"/>
      <c r="AA2" s="81"/>
      <c r="AB2" s="81"/>
      <c r="AC2" s="81"/>
      <c r="AD2" s="81"/>
      <c r="AE2" s="81"/>
      <c r="AF2" s="81"/>
      <c r="AG2" s="81"/>
      <c r="AH2" s="81"/>
      <c r="AI2" s="81"/>
      <c r="AJ2" s="81"/>
      <c r="AK2" s="81"/>
      <c r="AL2" s="81"/>
      <c r="AM2" s="81"/>
      <c r="AN2" s="81"/>
      <c r="AO2" s="81"/>
      <c r="AP2" s="82"/>
      <c r="AQ2" s="80" t="s">
        <v>27</v>
      </c>
      <c r="AR2" s="81"/>
      <c r="AS2" s="81"/>
      <c r="AT2" s="81"/>
      <c r="AU2" s="81"/>
      <c r="AV2" s="81"/>
      <c r="AW2" s="81"/>
      <c r="AX2" s="81"/>
      <c r="AY2" s="81"/>
      <c r="AZ2" s="81"/>
      <c r="BA2" s="81"/>
      <c r="BB2" s="81"/>
      <c r="BC2" s="81"/>
      <c r="BD2" s="81"/>
      <c r="BE2" s="81"/>
      <c r="BF2" s="81"/>
      <c r="BG2" s="81"/>
      <c r="BH2" s="81"/>
      <c r="BI2" s="81"/>
      <c r="BJ2" s="82"/>
      <c r="BK2" s="8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4"/>
      <c r="B3" s="76"/>
      <c r="C3" s="86" t="s">
        <v>11</v>
      </c>
      <c r="D3" s="87"/>
      <c r="E3" s="87"/>
      <c r="F3" s="87"/>
      <c r="G3" s="87"/>
      <c r="H3" s="87"/>
      <c r="I3" s="87"/>
      <c r="J3" s="87"/>
      <c r="K3" s="87"/>
      <c r="L3" s="88"/>
      <c r="M3" s="86" t="s">
        <v>12</v>
      </c>
      <c r="N3" s="87"/>
      <c r="O3" s="87"/>
      <c r="P3" s="87"/>
      <c r="Q3" s="87"/>
      <c r="R3" s="87"/>
      <c r="S3" s="87"/>
      <c r="T3" s="87"/>
      <c r="U3" s="87"/>
      <c r="V3" s="88"/>
      <c r="W3" s="86" t="s">
        <v>11</v>
      </c>
      <c r="X3" s="87"/>
      <c r="Y3" s="87"/>
      <c r="Z3" s="87"/>
      <c r="AA3" s="87"/>
      <c r="AB3" s="87"/>
      <c r="AC3" s="87"/>
      <c r="AD3" s="87"/>
      <c r="AE3" s="87"/>
      <c r="AF3" s="88"/>
      <c r="AG3" s="86" t="s">
        <v>12</v>
      </c>
      <c r="AH3" s="87"/>
      <c r="AI3" s="87"/>
      <c r="AJ3" s="87"/>
      <c r="AK3" s="87"/>
      <c r="AL3" s="87"/>
      <c r="AM3" s="87"/>
      <c r="AN3" s="87"/>
      <c r="AO3" s="87"/>
      <c r="AP3" s="88"/>
      <c r="AQ3" s="86" t="s">
        <v>11</v>
      </c>
      <c r="AR3" s="87"/>
      <c r="AS3" s="87"/>
      <c r="AT3" s="87"/>
      <c r="AU3" s="87"/>
      <c r="AV3" s="87"/>
      <c r="AW3" s="87"/>
      <c r="AX3" s="87"/>
      <c r="AY3" s="87"/>
      <c r="AZ3" s="88"/>
      <c r="BA3" s="86" t="s">
        <v>12</v>
      </c>
      <c r="BB3" s="87"/>
      <c r="BC3" s="87"/>
      <c r="BD3" s="87"/>
      <c r="BE3" s="87"/>
      <c r="BF3" s="87"/>
      <c r="BG3" s="87"/>
      <c r="BH3" s="87"/>
      <c r="BI3" s="87"/>
      <c r="BJ3" s="88"/>
      <c r="BK3" s="8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4"/>
      <c r="B4" s="76"/>
      <c r="C4" s="89" t="s">
        <v>37</v>
      </c>
      <c r="D4" s="90"/>
      <c r="E4" s="90"/>
      <c r="F4" s="90"/>
      <c r="G4" s="91"/>
      <c r="H4" s="92" t="s">
        <v>38</v>
      </c>
      <c r="I4" s="93"/>
      <c r="J4" s="93"/>
      <c r="K4" s="93"/>
      <c r="L4" s="94"/>
      <c r="M4" s="89" t="s">
        <v>37</v>
      </c>
      <c r="N4" s="90"/>
      <c r="O4" s="90"/>
      <c r="P4" s="90"/>
      <c r="Q4" s="91"/>
      <c r="R4" s="92" t="s">
        <v>38</v>
      </c>
      <c r="S4" s="93"/>
      <c r="T4" s="93"/>
      <c r="U4" s="93"/>
      <c r="V4" s="94"/>
      <c r="W4" s="89" t="s">
        <v>37</v>
      </c>
      <c r="X4" s="90"/>
      <c r="Y4" s="90"/>
      <c r="Z4" s="90"/>
      <c r="AA4" s="91"/>
      <c r="AB4" s="92" t="s">
        <v>38</v>
      </c>
      <c r="AC4" s="93"/>
      <c r="AD4" s="93"/>
      <c r="AE4" s="93"/>
      <c r="AF4" s="94"/>
      <c r="AG4" s="89" t="s">
        <v>37</v>
      </c>
      <c r="AH4" s="90"/>
      <c r="AI4" s="90"/>
      <c r="AJ4" s="90"/>
      <c r="AK4" s="91"/>
      <c r="AL4" s="92" t="s">
        <v>38</v>
      </c>
      <c r="AM4" s="93"/>
      <c r="AN4" s="93"/>
      <c r="AO4" s="93"/>
      <c r="AP4" s="94"/>
      <c r="AQ4" s="89" t="s">
        <v>37</v>
      </c>
      <c r="AR4" s="90"/>
      <c r="AS4" s="90"/>
      <c r="AT4" s="90"/>
      <c r="AU4" s="91"/>
      <c r="AV4" s="92" t="s">
        <v>38</v>
      </c>
      <c r="AW4" s="93"/>
      <c r="AX4" s="93"/>
      <c r="AY4" s="93"/>
      <c r="AZ4" s="94"/>
      <c r="BA4" s="89" t="s">
        <v>37</v>
      </c>
      <c r="BB4" s="90"/>
      <c r="BC4" s="90"/>
      <c r="BD4" s="90"/>
      <c r="BE4" s="91"/>
      <c r="BF4" s="92" t="s">
        <v>38</v>
      </c>
      <c r="BG4" s="93"/>
      <c r="BH4" s="93"/>
      <c r="BI4" s="93"/>
      <c r="BJ4" s="94"/>
      <c r="BK4" s="8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4"/>
      <c r="B5" s="7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8" t="s">
        <v>42</v>
      </c>
      <c r="B7" s="19" t="s">
        <v>13</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63" customFormat="1" ht="12.75">
      <c r="A8" s="58"/>
      <c r="B8" s="60" t="s">
        <v>61</v>
      </c>
      <c r="C8" s="61">
        <v>0</v>
      </c>
      <c r="D8" s="61">
        <v>0</v>
      </c>
      <c r="E8" s="61">
        <v>0</v>
      </c>
      <c r="F8" s="61">
        <v>0</v>
      </c>
      <c r="G8" s="61">
        <v>0</v>
      </c>
      <c r="H8" s="61">
        <v>0.028565441</v>
      </c>
      <c r="I8" s="61">
        <v>8.174985227</v>
      </c>
      <c r="J8" s="61">
        <v>0</v>
      </c>
      <c r="K8" s="61">
        <v>0</v>
      </c>
      <c r="L8" s="61">
        <v>1.730446267</v>
      </c>
      <c r="M8" s="61">
        <v>0</v>
      </c>
      <c r="N8" s="61">
        <v>0</v>
      </c>
      <c r="O8" s="61">
        <v>0</v>
      </c>
      <c r="P8" s="61">
        <v>0</v>
      </c>
      <c r="Q8" s="61">
        <v>0</v>
      </c>
      <c r="R8" s="61">
        <v>0.011118889</v>
      </c>
      <c r="S8" s="61">
        <v>0</v>
      </c>
      <c r="T8" s="61">
        <v>0</v>
      </c>
      <c r="U8" s="61">
        <v>0</v>
      </c>
      <c r="V8" s="61">
        <v>0</v>
      </c>
      <c r="W8" s="61">
        <v>0</v>
      </c>
      <c r="X8" s="61">
        <v>211.627920526</v>
      </c>
      <c r="Y8" s="61">
        <v>0</v>
      </c>
      <c r="Z8" s="61">
        <v>0</v>
      </c>
      <c r="AA8" s="61">
        <v>0</v>
      </c>
      <c r="AB8" s="61">
        <v>1.151828136</v>
      </c>
      <c r="AC8" s="61">
        <v>20.847708843</v>
      </c>
      <c r="AD8" s="61">
        <v>0</v>
      </c>
      <c r="AE8" s="61">
        <v>0</v>
      </c>
      <c r="AF8" s="61">
        <v>37.161231105</v>
      </c>
      <c r="AG8" s="61">
        <v>0</v>
      </c>
      <c r="AH8" s="61">
        <v>0</v>
      </c>
      <c r="AI8" s="61">
        <v>0</v>
      </c>
      <c r="AJ8" s="61">
        <v>0</v>
      </c>
      <c r="AK8" s="61">
        <v>0</v>
      </c>
      <c r="AL8" s="61">
        <v>0.369365617</v>
      </c>
      <c r="AM8" s="61">
        <v>0.010490811</v>
      </c>
      <c r="AN8" s="61">
        <v>0</v>
      </c>
      <c r="AO8" s="61">
        <v>0</v>
      </c>
      <c r="AP8" s="61">
        <v>0.894899588</v>
      </c>
      <c r="AQ8" s="61">
        <v>0</v>
      </c>
      <c r="AR8" s="61">
        <v>0</v>
      </c>
      <c r="AS8" s="61">
        <v>0</v>
      </c>
      <c r="AT8" s="61">
        <v>0</v>
      </c>
      <c r="AU8" s="61">
        <v>0</v>
      </c>
      <c r="AV8" s="61">
        <v>0.027799088</v>
      </c>
      <c r="AW8" s="61">
        <v>0.000161344</v>
      </c>
      <c r="AX8" s="61">
        <v>0</v>
      </c>
      <c r="AY8" s="61">
        <v>0</v>
      </c>
      <c r="AZ8" s="61">
        <v>0.101252054</v>
      </c>
      <c r="BA8" s="61">
        <v>0</v>
      </c>
      <c r="BB8" s="61">
        <v>0</v>
      </c>
      <c r="BC8" s="61">
        <v>0</v>
      </c>
      <c r="BD8" s="61">
        <v>0</v>
      </c>
      <c r="BE8" s="61">
        <v>0</v>
      </c>
      <c r="BF8" s="61">
        <v>0.045164141</v>
      </c>
      <c r="BG8" s="61">
        <v>0</v>
      </c>
      <c r="BH8" s="61">
        <v>0</v>
      </c>
      <c r="BI8" s="61">
        <v>0</v>
      </c>
      <c r="BJ8" s="61">
        <v>0</v>
      </c>
      <c r="BK8" s="29">
        <f>SUM(C8:BJ8)</f>
        <v>282.18293707699996</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0.028565441</v>
      </c>
      <c r="I9" s="21">
        <f t="shared" si="0"/>
        <v>8.174985227</v>
      </c>
      <c r="J9" s="21">
        <f t="shared" si="0"/>
        <v>0</v>
      </c>
      <c r="K9" s="21">
        <f t="shared" si="0"/>
        <v>0</v>
      </c>
      <c r="L9" s="25">
        <f t="shared" si="0"/>
        <v>1.730446267</v>
      </c>
      <c r="M9" s="21">
        <f t="shared" si="0"/>
        <v>0</v>
      </c>
      <c r="N9" s="21">
        <f t="shared" si="0"/>
        <v>0</v>
      </c>
      <c r="O9" s="21">
        <f t="shared" si="0"/>
        <v>0</v>
      </c>
      <c r="P9" s="21">
        <f t="shared" si="0"/>
        <v>0</v>
      </c>
      <c r="Q9" s="21">
        <f t="shared" si="0"/>
        <v>0</v>
      </c>
      <c r="R9" s="21">
        <f t="shared" si="0"/>
        <v>0.011118889</v>
      </c>
      <c r="S9" s="21">
        <f t="shared" si="0"/>
        <v>0</v>
      </c>
      <c r="T9" s="21">
        <f t="shared" si="0"/>
        <v>0</v>
      </c>
      <c r="U9" s="21">
        <f t="shared" si="0"/>
        <v>0</v>
      </c>
      <c r="V9" s="25">
        <f t="shared" si="0"/>
        <v>0</v>
      </c>
      <c r="W9" s="21">
        <f t="shared" si="0"/>
        <v>0</v>
      </c>
      <c r="X9" s="21">
        <f t="shared" si="0"/>
        <v>211.627920526</v>
      </c>
      <c r="Y9" s="21">
        <f t="shared" si="0"/>
        <v>0</v>
      </c>
      <c r="Z9" s="21">
        <f t="shared" si="0"/>
        <v>0</v>
      </c>
      <c r="AA9" s="21">
        <f t="shared" si="0"/>
        <v>0</v>
      </c>
      <c r="AB9" s="21">
        <f t="shared" si="0"/>
        <v>1.151828136</v>
      </c>
      <c r="AC9" s="21">
        <f t="shared" si="0"/>
        <v>20.847708843</v>
      </c>
      <c r="AD9" s="21">
        <f t="shared" si="0"/>
        <v>0</v>
      </c>
      <c r="AE9" s="21">
        <f t="shared" si="0"/>
        <v>0</v>
      </c>
      <c r="AF9" s="25">
        <f t="shared" si="0"/>
        <v>37.161231105</v>
      </c>
      <c r="AG9" s="21">
        <f t="shared" si="0"/>
        <v>0</v>
      </c>
      <c r="AH9" s="21">
        <f t="shared" si="0"/>
        <v>0</v>
      </c>
      <c r="AI9" s="21">
        <f t="shared" si="0"/>
        <v>0</v>
      </c>
      <c r="AJ9" s="21">
        <f t="shared" si="0"/>
        <v>0</v>
      </c>
      <c r="AK9" s="21">
        <f t="shared" si="0"/>
        <v>0</v>
      </c>
      <c r="AL9" s="21">
        <f t="shared" si="0"/>
        <v>0.369365617</v>
      </c>
      <c r="AM9" s="21">
        <f t="shared" si="0"/>
        <v>0.010490811</v>
      </c>
      <c r="AN9" s="21">
        <f t="shared" si="0"/>
        <v>0</v>
      </c>
      <c r="AO9" s="21">
        <f t="shared" si="0"/>
        <v>0</v>
      </c>
      <c r="AP9" s="25">
        <f t="shared" si="0"/>
        <v>0.894899588</v>
      </c>
      <c r="AQ9" s="21">
        <f t="shared" si="0"/>
        <v>0</v>
      </c>
      <c r="AR9" s="21">
        <f t="shared" si="0"/>
        <v>0</v>
      </c>
      <c r="AS9" s="21">
        <f t="shared" si="0"/>
        <v>0</v>
      </c>
      <c r="AT9" s="21">
        <f t="shared" si="0"/>
        <v>0</v>
      </c>
      <c r="AU9" s="21">
        <f t="shared" si="0"/>
        <v>0</v>
      </c>
      <c r="AV9" s="21">
        <f t="shared" si="0"/>
        <v>0.027799088</v>
      </c>
      <c r="AW9" s="21">
        <f t="shared" si="0"/>
        <v>0.000161344</v>
      </c>
      <c r="AX9" s="21">
        <f t="shared" si="0"/>
        <v>0</v>
      </c>
      <c r="AY9" s="21">
        <f t="shared" si="0"/>
        <v>0</v>
      </c>
      <c r="AZ9" s="25">
        <f t="shared" si="0"/>
        <v>0.101252054</v>
      </c>
      <c r="BA9" s="21">
        <f t="shared" si="0"/>
        <v>0</v>
      </c>
      <c r="BB9" s="21">
        <f t="shared" si="0"/>
        <v>0</v>
      </c>
      <c r="BC9" s="21">
        <f t="shared" si="0"/>
        <v>0</v>
      </c>
      <c r="BD9" s="21">
        <f t="shared" si="0"/>
        <v>0</v>
      </c>
      <c r="BE9" s="21">
        <f t="shared" si="0"/>
        <v>0</v>
      </c>
      <c r="BF9" s="21">
        <f t="shared" si="0"/>
        <v>0.045164141</v>
      </c>
      <c r="BG9" s="21">
        <f t="shared" si="0"/>
        <v>0</v>
      </c>
      <c r="BH9" s="21">
        <f t="shared" si="0"/>
        <v>0</v>
      </c>
      <c r="BI9" s="21">
        <f t="shared" si="0"/>
        <v>0</v>
      </c>
      <c r="BJ9" s="25">
        <f t="shared" si="0"/>
        <v>0</v>
      </c>
      <c r="BK9" s="24">
        <f t="shared" si="0"/>
        <v>282.18293707699996</v>
      </c>
    </row>
    <row r="10" spans="1:63" ht="12.75">
      <c r="A10" s="58" t="s">
        <v>43</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8"/>
      <c r="B23" s="20" t="s">
        <v>63</v>
      </c>
      <c r="C23" s="61">
        <v>0</v>
      </c>
      <c r="D23" s="61">
        <v>0</v>
      </c>
      <c r="E23" s="61">
        <v>0</v>
      </c>
      <c r="F23" s="61">
        <v>0</v>
      </c>
      <c r="G23" s="61">
        <v>0</v>
      </c>
      <c r="H23" s="61">
        <v>0.099869977</v>
      </c>
      <c r="I23" s="61">
        <v>0.784319101</v>
      </c>
      <c r="J23" s="61">
        <v>0</v>
      </c>
      <c r="K23" s="61">
        <v>0</v>
      </c>
      <c r="L23" s="61">
        <v>0.41730001</v>
      </c>
      <c r="M23" s="61">
        <v>0</v>
      </c>
      <c r="N23" s="61">
        <v>0</v>
      </c>
      <c r="O23" s="61">
        <v>0</v>
      </c>
      <c r="P23" s="61">
        <v>0</v>
      </c>
      <c r="Q23" s="61">
        <v>0</v>
      </c>
      <c r="R23" s="61">
        <v>0.011965644</v>
      </c>
      <c r="S23" s="61">
        <v>0</v>
      </c>
      <c r="T23" s="61">
        <v>0</v>
      </c>
      <c r="U23" s="61">
        <v>0</v>
      </c>
      <c r="V23" s="61">
        <v>0</v>
      </c>
      <c r="W23" s="61">
        <v>0</v>
      </c>
      <c r="X23" s="61">
        <v>9.398955498</v>
      </c>
      <c r="Y23" s="61">
        <v>0</v>
      </c>
      <c r="Z23" s="61">
        <v>0</v>
      </c>
      <c r="AA23" s="61">
        <v>0</v>
      </c>
      <c r="AB23" s="61">
        <v>1.512758358</v>
      </c>
      <c r="AC23" s="61">
        <v>6.536350297</v>
      </c>
      <c r="AD23" s="61">
        <v>0</v>
      </c>
      <c r="AE23" s="61">
        <v>0</v>
      </c>
      <c r="AF23" s="61">
        <v>1.019616611</v>
      </c>
      <c r="AG23" s="61">
        <v>0</v>
      </c>
      <c r="AH23" s="61">
        <v>0</v>
      </c>
      <c r="AI23" s="61">
        <v>0</v>
      </c>
      <c r="AJ23" s="61">
        <v>0</v>
      </c>
      <c r="AK23" s="61">
        <v>0</v>
      </c>
      <c r="AL23" s="61">
        <v>0.819890804</v>
      </c>
      <c r="AM23" s="61">
        <v>0.00135879</v>
      </c>
      <c r="AN23" s="61">
        <v>0</v>
      </c>
      <c r="AO23" s="61">
        <v>0</v>
      </c>
      <c r="AP23" s="61">
        <v>0.470857834</v>
      </c>
      <c r="AQ23" s="61">
        <v>0</v>
      </c>
      <c r="AR23" s="61">
        <v>0</v>
      </c>
      <c r="AS23" s="61">
        <v>0</v>
      </c>
      <c r="AT23" s="61">
        <v>0</v>
      </c>
      <c r="AU23" s="61">
        <v>0</v>
      </c>
      <c r="AV23" s="61">
        <v>0.199024081</v>
      </c>
      <c r="AW23" s="61">
        <v>3.226E-06</v>
      </c>
      <c r="AX23" s="61">
        <v>0</v>
      </c>
      <c r="AY23" s="61">
        <v>0</v>
      </c>
      <c r="AZ23" s="61">
        <v>0.076976604</v>
      </c>
      <c r="BA23" s="61">
        <v>0</v>
      </c>
      <c r="BB23" s="61">
        <v>0</v>
      </c>
      <c r="BC23" s="61">
        <v>0</v>
      </c>
      <c r="BD23" s="61">
        <v>0</v>
      </c>
      <c r="BE23" s="61">
        <v>0</v>
      </c>
      <c r="BF23" s="61">
        <v>0.03924738</v>
      </c>
      <c r="BG23" s="61">
        <v>0</v>
      </c>
      <c r="BH23" s="61">
        <v>0</v>
      </c>
      <c r="BI23" s="61">
        <v>0</v>
      </c>
      <c r="BJ23" s="61">
        <v>0</v>
      </c>
      <c r="BK23" s="24">
        <f>SUM(C23:BJ23)</f>
        <v>21.388494215</v>
      </c>
    </row>
    <row r="24" spans="1:63" ht="12.75">
      <c r="A24" s="58"/>
      <c r="B24" s="20" t="s">
        <v>53</v>
      </c>
      <c r="C24" s="21">
        <f aca="true" t="shared" si="5" ref="C24:AH24">SUM(C23:C23)</f>
        <v>0</v>
      </c>
      <c r="D24" s="21">
        <f t="shared" si="5"/>
        <v>0</v>
      </c>
      <c r="E24" s="21">
        <f t="shared" si="5"/>
        <v>0</v>
      </c>
      <c r="F24" s="21">
        <f t="shared" si="5"/>
        <v>0</v>
      </c>
      <c r="G24" s="24">
        <f t="shared" si="5"/>
        <v>0</v>
      </c>
      <c r="H24" s="23">
        <f t="shared" si="5"/>
        <v>0.099869977</v>
      </c>
      <c r="I24" s="21">
        <f t="shared" si="5"/>
        <v>0.784319101</v>
      </c>
      <c r="J24" s="21">
        <f t="shared" si="5"/>
        <v>0</v>
      </c>
      <c r="K24" s="21">
        <f t="shared" si="5"/>
        <v>0</v>
      </c>
      <c r="L24" s="25">
        <f t="shared" si="5"/>
        <v>0.41730001</v>
      </c>
      <c r="M24" s="21">
        <f t="shared" si="5"/>
        <v>0</v>
      </c>
      <c r="N24" s="21">
        <f t="shared" si="5"/>
        <v>0</v>
      </c>
      <c r="O24" s="21">
        <f t="shared" si="5"/>
        <v>0</v>
      </c>
      <c r="P24" s="21">
        <f t="shared" si="5"/>
        <v>0</v>
      </c>
      <c r="Q24" s="21">
        <f t="shared" si="5"/>
        <v>0</v>
      </c>
      <c r="R24" s="21">
        <f t="shared" si="5"/>
        <v>0.011965644</v>
      </c>
      <c r="S24" s="21">
        <f t="shared" si="5"/>
        <v>0</v>
      </c>
      <c r="T24" s="21">
        <f t="shared" si="5"/>
        <v>0</v>
      </c>
      <c r="U24" s="21">
        <f t="shared" si="5"/>
        <v>0</v>
      </c>
      <c r="V24" s="25">
        <f t="shared" si="5"/>
        <v>0</v>
      </c>
      <c r="W24" s="21">
        <f t="shared" si="5"/>
        <v>0</v>
      </c>
      <c r="X24" s="21">
        <f t="shared" si="5"/>
        <v>9.398955498</v>
      </c>
      <c r="Y24" s="21">
        <f t="shared" si="5"/>
        <v>0</v>
      </c>
      <c r="Z24" s="21">
        <f t="shared" si="5"/>
        <v>0</v>
      </c>
      <c r="AA24" s="21">
        <f t="shared" si="5"/>
        <v>0</v>
      </c>
      <c r="AB24" s="21">
        <f t="shared" si="5"/>
        <v>1.512758358</v>
      </c>
      <c r="AC24" s="21">
        <f t="shared" si="5"/>
        <v>6.536350297</v>
      </c>
      <c r="AD24" s="21">
        <f t="shared" si="5"/>
        <v>0</v>
      </c>
      <c r="AE24" s="21">
        <f t="shared" si="5"/>
        <v>0</v>
      </c>
      <c r="AF24" s="25">
        <f t="shared" si="5"/>
        <v>1.019616611</v>
      </c>
      <c r="AG24" s="21">
        <f t="shared" si="5"/>
        <v>0</v>
      </c>
      <c r="AH24" s="21">
        <f t="shared" si="5"/>
        <v>0</v>
      </c>
      <c r="AI24" s="21">
        <f aca="true" t="shared" si="6" ref="AI24:BK24">SUM(AI23:AI23)</f>
        <v>0</v>
      </c>
      <c r="AJ24" s="21">
        <f t="shared" si="6"/>
        <v>0</v>
      </c>
      <c r="AK24" s="21">
        <f t="shared" si="6"/>
        <v>0</v>
      </c>
      <c r="AL24" s="21">
        <f t="shared" si="6"/>
        <v>0.819890804</v>
      </c>
      <c r="AM24" s="21">
        <f t="shared" si="6"/>
        <v>0.00135879</v>
      </c>
      <c r="AN24" s="21">
        <f t="shared" si="6"/>
        <v>0</v>
      </c>
      <c r="AO24" s="21">
        <f t="shared" si="6"/>
        <v>0</v>
      </c>
      <c r="AP24" s="25">
        <f t="shared" si="6"/>
        <v>0.470857834</v>
      </c>
      <c r="AQ24" s="21">
        <f t="shared" si="6"/>
        <v>0</v>
      </c>
      <c r="AR24" s="21">
        <f t="shared" si="6"/>
        <v>0</v>
      </c>
      <c r="AS24" s="21">
        <f t="shared" si="6"/>
        <v>0</v>
      </c>
      <c r="AT24" s="21">
        <f t="shared" si="6"/>
        <v>0</v>
      </c>
      <c r="AU24" s="21">
        <f t="shared" si="6"/>
        <v>0</v>
      </c>
      <c r="AV24" s="21">
        <f t="shared" si="6"/>
        <v>0.199024081</v>
      </c>
      <c r="AW24" s="21">
        <f t="shared" si="6"/>
        <v>3.226E-06</v>
      </c>
      <c r="AX24" s="21">
        <f t="shared" si="6"/>
        <v>0</v>
      </c>
      <c r="AY24" s="21">
        <f t="shared" si="6"/>
        <v>0</v>
      </c>
      <c r="AZ24" s="25">
        <f t="shared" si="6"/>
        <v>0.076976604</v>
      </c>
      <c r="BA24" s="21">
        <f t="shared" si="6"/>
        <v>0</v>
      </c>
      <c r="BB24" s="21">
        <f t="shared" si="6"/>
        <v>0</v>
      </c>
      <c r="BC24" s="21">
        <f t="shared" si="6"/>
        <v>0</v>
      </c>
      <c r="BD24" s="21">
        <f t="shared" si="6"/>
        <v>0</v>
      </c>
      <c r="BE24" s="21">
        <f t="shared" si="6"/>
        <v>0</v>
      </c>
      <c r="BF24" s="21">
        <f t="shared" si="6"/>
        <v>0.03924738</v>
      </c>
      <c r="BG24" s="21">
        <f t="shared" si="6"/>
        <v>0</v>
      </c>
      <c r="BH24" s="21">
        <f t="shared" si="6"/>
        <v>0</v>
      </c>
      <c r="BI24" s="21">
        <f t="shared" si="6"/>
        <v>0</v>
      </c>
      <c r="BJ24" s="25">
        <f t="shared" si="6"/>
        <v>0</v>
      </c>
      <c r="BK24" s="24">
        <f t="shared" si="6"/>
        <v>21.388494215</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0.128435418</v>
      </c>
      <c r="I25" s="21">
        <f t="shared" si="7"/>
        <v>8.959304328</v>
      </c>
      <c r="J25" s="21">
        <f t="shared" si="7"/>
        <v>0</v>
      </c>
      <c r="K25" s="21">
        <f t="shared" si="7"/>
        <v>0</v>
      </c>
      <c r="L25" s="25">
        <f t="shared" si="7"/>
        <v>2.147746277</v>
      </c>
      <c r="M25" s="21">
        <f t="shared" si="7"/>
        <v>0</v>
      </c>
      <c r="N25" s="21">
        <f t="shared" si="7"/>
        <v>0</v>
      </c>
      <c r="O25" s="21">
        <f t="shared" si="7"/>
        <v>0</v>
      </c>
      <c r="P25" s="21">
        <f t="shared" si="7"/>
        <v>0</v>
      </c>
      <c r="Q25" s="21">
        <f t="shared" si="7"/>
        <v>0</v>
      </c>
      <c r="R25" s="21">
        <f t="shared" si="7"/>
        <v>0.023084532999999997</v>
      </c>
      <c r="S25" s="21">
        <f t="shared" si="7"/>
        <v>0</v>
      </c>
      <c r="T25" s="21">
        <f t="shared" si="7"/>
        <v>0</v>
      </c>
      <c r="U25" s="21">
        <f t="shared" si="7"/>
        <v>0</v>
      </c>
      <c r="V25" s="25">
        <f t="shared" si="7"/>
        <v>0</v>
      </c>
      <c r="W25" s="21">
        <f t="shared" si="7"/>
        <v>0</v>
      </c>
      <c r="X25" s="21">
        <f t="shared" si="7"/>
        <v>221.026876024</v>
      </c>
      <c r="Y25" s="21">
        <f t="shared" si="7"/>
        <v>0</v>
      </c>
      <c r="Z25" s="21">
        <f t="shared" si="7"/>
        <v>0</v>
      </c>
      <c r="AA25" s="21">
        <f t="shared" si="7"/>
        <v>0</v>
      </c>
      <c r="AB25" s="21">
        <f t="shared" si="7"/>
        <v>2.664586494</v>
      </c>
      <c r="AC25" s="21">
        <f t="shared" si="7"/>
        <v>27.384059139999998</v>
      </c>
      <c r="AD25" s="21">
        <f t="shared" si="7"/>
        <v>0</v>
      </c>
      <c r="AE25" s="21">
        <f t="shared" si="7"/>
        <v>0</v>
      </c>
      <c r="AF25" s="25">
        <f t="shared" si="7"/>
        <v>38.180847716</v>
      </c>
      <c r="AG25" s="21">
        <f t="shared" si="7"/>
        <v>0</v>
      </c>
      <c r="AH25" s="21">
        <f t="shared" si="7"/>
        <v>0</v>
      </c>
      <c r="AI25" s="21">
        <f aca="true" t="shared" si="8" ref="AI25:BK25">AI9+AI12+AI15+AI18+AI21+AI24</f>
        <v>0</v>
      </c>
      <c r="AJ25" s="21">
        <f t="shared" si="8"/>
        <v>0</v>
      </c>
      <c r="AK25" s="21">
        <f t="shared" si="8"/>
        <v>0</v>
      </c>
      <c r="AL25" s="21">
        <f t="shared" si="8"/>
        <v>1.189256421</v>
      </c>
      <c r="AM25" s="21">
        <f t="shared" si="8"/>
        <v>0.011849601</v>
      </c>
      <c r="AN25" s="21">
        <f t="shared" si="8"/>
        <v>0</v>
      </c>
      <c r="AO25" s="21">
        <f t="shared" si="8"/>
        <v>0</v>
      </c>
      <c r="AP25" s="25">
        <f t="shared" si="8"/>
        <v>1.365757422</v>
      </c>
      <c r="AQ25" s="21">
        <f t="shared" si="8"/>
        <v>0</v>
      </c>
      <c r="AR25" s="21">
        <f t="shared" si="8"/>
        <v>0</v>
      </c>
      <c r="AS25" s="21">
        <f t="shared" si="8"/>
        <v>0</v>
      </c>
      <c r="AT25" s="21">
        <f t="shared" si="8"/>
        <v>0</v>
      </c>
      <c r="AU25" s="21">
        <f t="shared" si="8"/>
        <v>0</v>
      </c>
      <c r="AV25" s="21">
        <f t="shared" si="8"/>
        <v>0.226823169</v>
      </c>
      <c r="AW25" s="21">
        <f t="shared" si="8"/>
        <v>0.00016457</v>
      </c>
      <c r="AX25" s="21">
        <f t="shared" si="8"/>
        <v>0</v>
      </c>
      <c r="AY25" s="21">
        <f t="shared" si="8"/>
        <v>0</v>
      </c>
      <c r="AZ25" s="25">
        <f t="shared" si="8"/>
        <v>0.17822865799999998</v>
      </c>
      <c r="BA25" s="21">
        <f t="shared" si="8"/>
        <v>0</v>
      </c>
      <c r="BB25" s="21">
        <f t="shared" si="8"/>
        <v>0</v>
      </c>
      <c r="BC25" s="21">
        <f t="shared" si="8"/>
        <v>0</v>
      </c>
      <c r="BD25" s="21">
        <f t="shared" si="8"/>
        <v>0</v>
      </c>
      <c r="BE25" s="21">
        <f t="shared" si="8"/>
        <v>0</v>
      </c>
      <c r="BF25" s="21">
        <f t="shared" si="8"/>
        <v>0.08441152099999999</v>
      </c>
      <c r="BG25" s="21">
        <f t="shared" si="8"/>
        <v>0</v>
      </c>
      <c r="BH25" s="21">
        <f t="shared" si="8"/>
        <v>0</v>
      </c>
      <c r="BI25" s="21">
        <f t="shared" si="8"/>
        <v>0</v>
      </c>
      <c r="BJ25" s="25">
        <f t="shared" si="8"/>
        <v>0</v>
      </c>
      <c r="BK25" s="24">
        <f t="shared" si="8"/>
        <v>303.57143129199994</v>
      </c>
    </row>
    <row r="26" spans="1:63" ht="3.75" customHeight="1">
      <c r="A26" s="58"/>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8"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4" customFormat="1" ht="12.75">
      <c r="A28" s="58" t="s">
        <v>42</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8"/>
      <c r="B32" s="20" t="s">
        <v>73</v>
      </c>
      <c r="C32" s="61">
        <v>0</v>
      </c>
      <c r="D32" s="61">
        <v>7.318069647</v>
      </c>
      <c r="E32" s="61">
        <v>0</v>
      </c>
      <c r="F32" s="61">
        <v>0</v>
      </c>
      <c r="G32" s="61">
        <v>0</v>
      </c>
      <c r="H32" s="61">
        <v>3.786173423</v>
      </c>
      <c r="I32" s="61">
        <v>21.447052405</v>
      </c>
      <c r="J32" s="61">
        <v>0</v>
      </c>
      <c r="K32" s="61">
        <v>29.901799637</v>
      </c>
      <c r="L32" s="61">
        <v>51.286544159</v>
      </c>
      <c r="M32" s="61">
        <v>0</v>
      </c>
      <c r="N32" s="61">
        <v>0</v>
      </c>
      <c r="O32" s="61">
        <v>0</v>
      </c>
      <c r="P32" s="61">
        <v>0</v>
      </c>
      <c r="Q32" s="61">
        <v>0</v>
      </c>
      <c r="R32" s="61">
        <v>1.741306675</v>
      </c>
      <c r="S32" s="61">
        <v>0.1667887</v>
      </c>
      <c r="T32" s="61">
        <v>0</v>
      </c>
      <c r="U32" s="61">
        <v>0</v>
      </c>
      <c r="V32" s="61">
        <v>3.854693746</v>
      </c>
      <c r="W32" s="61">
        <v>0</v>
      </c>
      <c r="X32" s="61">
        <v>16.316886016</v>
      </c>
      <c r="Y32" s="61">
        <v>0</v>
      </c>
      <c r="Z32" s="61">
        <v>0</v>
      </c>
      <c r="AA32" s="61">
        <v>0</v>
      </c>
      <c r="AB32" s="61">
        <v>14.107096234</v>
      </c>
      <c r="AC32" s="61">
        <v>68.677526618</v>
      </c>
      <c r="AD32" s="61">
        <v>0</v>
      </c>
      <c r="AE32" s="61">
        <v>0.895111</v>
      </c>
      <c r="AF32" s="61">
        <v>146.729208003</v>
      </c>
      <c r="AG32" s="61">
        <v>0</v>
      </c>
      <c r="AH32" s="61">
        <v>0</v>
      </c>
      <c r="AI32" s="61">
        <v>0</v>
      </c>
      <c r="AJ32" s="61">
        <v>0</v>
      </c>
      <c r="AK32" s="61">
        <v>0</v>
      </c>
      <c r="AL32" s="61">
        <v>6.650698168</v>
      </c>
      <c r="AM32" s="61">
        <v>1.991272241</v>
      </c>
      <c r="AN32" s="61">
        <v>0</v>
      </c>
      <c r="AO32" s="61">
        <v>0</v>
      </c>
      <c r="AP32" s="61">
        <v>7.892197533</v>
      </c>
      <c r="AQ32" s="61">
        <v>0</v>
      </c>
      <c r="AR32" s="61">
        <v>0</v>
      </c>
      <c r="AS32" s="61">
        <v>0</v>
      </c>
      <c r="AT32" s="61">
        <v>0</v>
      </c>
      <c r="AU32" s="61">
        <v>0</v>
      </c>
      <c r="AV32" s="61">
        <v>1.299520528</v>
      </c>
      <c r="AW32" s="61">
        <v>0.183421377</v>
      </c>
      <c r="AX32" s="61">
        <v>0</v>
      </c>
      <c r="AY32" s="61">
        <v>5.33262095</v>
      </c>
      <c r="AZ32" s="61">
        <v>0.726240779</v>
      </c>
      <c r="BA32" s="61">
        <v>0</v>
      </c>
      <c r="BB32" s="61">
        <v>0</v>
      </c>
      <c r="BC32" s="61">
        <v>0</v>
      </c>
      <c r="BD32" s="61">
        <v>0</v>
      </c>
      <c r="BE32" s="61">
        <v>0</v>
      </c>
      <c r="BF32" s="61">
        <v>0.414786004</v>
      </c>
      <c r="BG32" s="61">
        <v>0</v>
      </c>
      <c r="BH32" s="61">
        <v>0</v>
      </c>
      <c r="BI32" s="61">
        <v>0</v>
      </c>
      <c r="BJ32" s="61">
        <v>0.003658771</v>
      </c>
      <c r="BK32" s="24">
        <f>SUM(C32:BJ32)</f>
        <v>390.72267261400003</v>
      </c>
    </row>
    <row r="33" spans="1:63" ht="12.75">
      <c r="A33" s="58"/>
      <c r="B33" s="20" t="s">
        <v>52</v>
      </c>
      <c r="C33" s="21">
        <f>SUM(C32)</f>
        <v>0</v>
      </c>
      <c r="D33" s="21">
        <f aca="true" t="shared" si="10" ref="D33:BJ33">SUM(D32)</f>
        <v>7.318069647</v>
      </c>
      <c r="E33" s="21">
        <f t="shared" si="10"/>
        <v>0</v>
      </c>
      <c r="F33" s="21">
        <f t="shared" si="10"/>
        <v>0</v>
      </c>
      <c r="G33" s="21">
        <f t="shared" si="10"/>
        <v>0</v>
      </c>
      <c r="H33" s="21">
        <f t="shared" si="10"/>
        <v>3.786173423</v>
      </c>
      <c r="I33" s="21">
        <f t="shared" si="10"/>
        <v>21.447052405</v>
      </c>
      <c r="J33" s="21">
        <f t="shared" si="10"/>
        <v>0</v>
      </c>
      <c r="K33" s="21">
        <f t="shared" si="10"/>
        <v>29.901799637</v>
      </c>
      <c r="L33" s="21">
        <f t="shared" si="10"/>
        <v>51.286544159</v>
      </c>
      <c r="M33" s="21">
        <f t="shared" si="10"/>
        <v>0</v>
      </c>
      <c r="N33" s="21">
        <f t="shared" si="10"/>
        <v>0</v>
      </c>
      <c r="O33" s="21">
        <f t="shared" si="10"/>
        <v>0</v>
      </c>
      <c r="P33" s="21">
        <f t="shared" si="10"/>
        <v>0</v>
      </c>
      <c r="Q33" s="21">
        <f t="shared" si="10"/>
        <v>0</v>
      </c>
      <c r="R33" s="21">
        <f t="shared" si="10"/>
        <v>1.741306675</v>
      </c>
      <c r="S33" s="21">
        <f t="shared" si="10"/>
        <v>0.1667887</v>
      </c>
      <c r="T33" s="21">
        <f t="shared" si="10"/>
        <v>0</v>
      </c>
      <c r="U33" s="21">
        <f t="shared" si="10"/>
        <v>0</v>
      </c>
      <c r="V33" s="21">
        <f t="shared" si="10"/>
        <v>3.854693746</v>
      </c>
      <c r="W33" s="21">
        <f t="shared" si="10"/>
        <v>0</v>
      </c>
      <c r="X33" s="21">
        <f t="shared" si="10"/>
        <v>16.316886016</v>
      </c>
      <c r="Y33" s="21">
        <f t="shared" si="10"/>
        <v>0</v>
      </c>
      <c r="Z33" s="21">
        <f t="shared" si="10"/>
        <v>0</v>
      </c>
      <c r="AA33" s="21">
        <f t="shared" si="10"/>
        <v>0</v>
      </c>
      <c r="AB33" s="21">
        <f t="shared" si="10"/>
        <v>14.107096234</v>
      </c>
      <c r="AC33" s="21">
        <f t="shared" si="10"/>
        <v>68.677526618</v>
      </c>
      <c r="AD33" s="21">
        <f t="shared" si="10"/>
        <v>0</v>
      </c>
      <c r="AE33" s="21">
        <f t="shared" si="10"/>
        <v>0.895111</v>
      </c>
      <c r="AF33" s="21">
        <f t="shared" si="10"/>
        <v>146.729208003</v>
      </c>
      <c r="AG33" s="21">
        <f t="shared" si="10"/>
        <v>0</v>
      </c>
      <c r="AH33" s="21">
        <f t="shared" si="10"/>
        <v>0</v>
      </c>
      <c r="AI33" s="21">
        <f t="shared" si="10"/>
        <v>0</v>
      </c>
      <c r="AJ33" s="21">
        <f t="shared" si="10"/>
        <v>0</v>
      </c>
      <c r="AK33" s="21">
        <f t="shared" si="10"/>
        <v>0</v>
      </c>
      <c r="AL33" s="21">
        <f t="shared" si="10"/>
        <v>6.650698168</v>
      </c>
      <c r="AM33" s="21">
        <f t="shared" si="10"/>
        <v>1.991272241</v>
      </c>
      <c r="AN33" s="21">
        <f t="shared" si="10"/>
        <v>0</v>
      </c>
      <c r="AO33" s="21">
        <f t="shared" si="10"/>
        <v>0</v>
      </c>
      <c r="AP33" s="21">
        <f t="shared" si="10"/>
        <v>7.892197533</v>
      </c>
      <c r="AQ33" s="21">
        <f t="shared" si="10"/>
        <v>0</v>
      </c>
      <c r="AR33" s="21">
        <f t="shared" si="10"/>
        <v>0</v>
      </c>
      <c r="AS33" s="21">
        <f t="shared" si="10"/>
        <v>0</v>
      </c>
      <c r="AT33" s="21">
        <f t="shared" si="10"/>
        <v>0</v>
      </c>
      <c r="AU33" s="21">
        <f t="shared" si="10"/>
        <v>0</v>
      </c>
      <c r="AV33" s="21">
        <f t="shared" si="10"/>
        <v>1.299520528</v>
      </c>
      <c r="AW33" s="21">
        <f t="shared" si="10"/>
        <v>0.183421377</v>
      </c>
      <c r="AX33" s="21">
        <f t="shared" si="10"/>
        <v>0</v>
      </c>
      <c r="AY33" s="21">
        <f t="shared" si="10"/>
        <v>5.33262095</v>
      </c>
      <c r="AZ33" s="21">
        <f t="shared" si="10"/>
        <v>0.726240779</v>
      </c>
      <c r="BA33" s="21">
        <f t="shared" si="10"/>
        <v>0</v>
      </c>
      <c r="BB33" s="21">
        <f t="shared" si="10"/>
        <v>0</v>
      </c>
      <c r="BC33" s="21">
        <f t="shared" si="10"/>
        <v>0</v>
      </c>
      <c r="BD33" s="21">
        <f t="shared" si="10"/>
        <v>0</v>
      </c>
      <c r="BE33" s="21">
        <f t="shared" si="10"/>
        <v>0</v>
      </c>
      <c r="BF33" s="21">
        <f t="shared" si="10"/>
        <v>0.414786004</v>
      </c>
      <c r="BG33" s="21">
        <f t="shared" si="10"/>
        <v>0</v>
      </c>
      <c r="BH33" s="21">
        <f t="shared" si="10"/>
        <v>0</v>
      </c>
      <c r="BI33" s="21">
        <f t="shared" si="10"/>
        <v>0</v>
      </c>
      <c r="BJ33" s="21">
        <f t="shared" si="10"/>
        <v>0.003658771</v>
      </c>
      <c r="BK33" s="21">
        <f>SUM(BK32:BK32)</f>
        <v>390.72267261400003</v>
      </c>
    </row>
    <row r="34" spans="1:63" ht="12.75">
      <c r="A34" s="58"/>
      <c r="B34" s="26" t="s">
        <v>50</v>
      </c>
      <c r="C34" s="21">
        <f aca="true" t="shared" si="11" ref="C34:AH34">C30+C33</f>
        <v>0</v>
      </c>
      <c r="D34" s="21">
        <f t="shared" si="11"/>
        <v>7.318069647</v>
      </c>
      <c r="E34" s="21">
        <f t="shared" si="11"/>
        <v>0</v>
      </c>
      <c r="F34" s="21">
        <f t="shared" si="11"/>
        <v>0</v>
      </c>
      <c r="G34" s="24">
        <f t="shared" si="11"/>
        <v>0</v>
      </c>
      <c r="H34" s="23">
        <f t="shared" si="11"/>
        <v>3.786173423</v>
      </c>
      <c r="I34" s="21">
        <f t="shared" si="11"/>
        <v>21.447052405</v>
      </c>
      <c r="J34" s="21">
        <f t="shared" si="11"/>
        <v>0</v>
      </c>
      <c r="K34" s="21">
        <f t="shared" si="11"/>
        <v>29.901799637</v>
      </c>
      <c r="L34" s="25">
        <f t="shared" si="11"/>
        <v>51.286544159</v>
      </c>
      <c r="M34" s="21">
        <f t="shared" si="11"/>
        <v>0</v>
      </c>
      <c r="N34" s="21">
        <f t="shared" si="11"/>
        <v>0</v>
      </c>
      <c r="O34" s="21">
        <f t="shared" si="11"/>
        <v>0</v>
      </c>
      <c r="P34" s="21">
        <f t="shared" si="11"/>
        <v>0</v>
      </c>
      <c r="Q34" s="21">
        <f t="shared" si="11"/>
        <v>0</v>
      </c>
      <c r="R34" s="21">
        <f t="shared" si="11"/>
        <v>1.741306675</v>
      </c>
      <c r="S34" s="21">
        <f t="shared" si="11"/>
        <v>0.1667887</v>
      </c>
      <c r="T34" s="21">
        <f t="shared" si="11"/>
        <v>0</v>
      </c>
      <c r="U34" s="21">
        <f t="shared" si="11"/>
        <v>0</v>
      </c>
      <c r="V34" s="25">
        <f t="shared" si="11"/>
        <v>3.854693746</v>
      </c>
      <c r="W34" s="21">
        <f t="shared" si="11"/>
        <v>0</v>
      </c>
      <c r="X34" s="21">
        <f t="shared" si="11"/>
        <v>16.316886016</v>
      </c>
      <c r="Y34" s="21">
        <f t="shared" si="11"/>
        <v>0</v>
      </c>
      <c r="Z34" s="21">
        <f t="shared" si="11"/>
        <v>0</v>
      </c>
      <c r="AA34" s="21">
        <f t="shared" si="11"/>
        <v>0</v>
      </c>
      <c r="AB34" s="21">
        <f t="shared" si="11"/>
        <v>14.107096234</v>
      </c>
      <c r="AC34" s="21">
        <f t="shared" si="11"/>
        <v>68.677526618</v>
      </c>
      <c r="AD34" s="21">
        <f t="shared" si="11"/>
        <v>0</v>
      </c>
      <c r="AE34" s="21">
        <f t="shared" si="11"/>
        <v>0.895111</v>
      </c>
      <c r="AF34" s="25">
        <f t="shared" si="11"/>
        <v>146.729208003</v>
      </c>
      <c r="AG34" s="21">
        <f t="shared" si="11"/>
        <v>0</v>
      </c>
      <c r="AH34" s="21">
        <f t="shared" si="11"/>
        <v>0</v>
      </c>
      <c r="AI34" s="21">
        <f aca="true" t="shared" si="12" ref="AI34:BK34">AI30+AI33</f>
        <v>0</v>
      </c>
      <c r="AJ34" s="21">
        <f t="shared" si="12"/>
        <v>0</v>
      </c>
      <c r="AK34" s="21">
        <f t="shared" si="12"/>
        <v>0</v>
      </c>
      <c r="AL34" s="21">
        <f t="shared" si="12"/>
        <v>6.650698168</v>
      </c>
      <c r="AM34" s="21">
        <f t="shared" si="12"/>
        <v>1.991272241</v>
      </c>
      <c r="AN34" s="21">
        <f t="shared" si="12"/>
        <v>0</v>
      </c>
      <c r="AO34" s="21">
        <f t="shared" si="12"/>
        <v>0</v>
      </c>
      <c r="AP34" s="25">
        <f t="shared" si="12"/>
        <v>7.892197533</v>
      </c>
      <c r="AQ34" s="21">
        <f t="shared" si="12"/>
        <v>0</v>
      </c>
      <c r="AR34" s="21">
        <f t="shared" si="12"/>
        <v>0</v>
      </c>
      <c r="AS34" s="21">
        <f t="shared" si="12"/>
        <v>0</v>
      </c>
      <c r="AT34" s="21">
        <f t="shared" si="12"/>
        <v>0</v>
      </c>
      <c r="AU34" s="21">
        <f t="shared" si="12"/>
        <v>0</v>
      </c>
      <c r="AV34" s="21">
        <f t="shared" si="12"/>
        <v>1.299520528</v>
      </c>
      <c r="AW34" s="21">
        <f t="shared" si="12"/>
        <v>0.183421377</v>
      </c>
      <c r="AX34" s="21">
        <f t="shared" si="12"/>
        <v>0</v>
      </c>
      <c r="AY34" s="21">
        <f t="shared" si="12"/>
        <v>5.33262095</v>
      </c>
      <c r="AZ34" s="25">
        <f t="shared" si="12"/>
        <v>0.726240779</v>
      </c>
      <c r="BA34" s="21">
        <f t="shared" si="12"/>
        <v>0</v>
      </c>
      <c r="BB34" s="21">
        <f t="shared" si="12"/>
        <v>0</v>
      </c>
      <c r="BC34" s="21">
        <f t="shared" si="12"/>
        <v>0</v>
      </c>
      <c r="BD34" s="21">
        <f t="shared" si="12"/>
        <v>0</v>
      </c>
      <c r="BE34" s="21">
        <f t="shared" si="12"/>
        <v>0</v>
      </c>
      <c r="BF34" s="21">
        <f t="shared" si="12"/>
        <v>0.414786004</v>
      </c>
      <c r="BG34" s="21">
        <f t="shared" si="12"/>
        <v>0</v>
      </c>
      <c r="BH34" s="21">
        <f t="shared" si="12"/>
        <v>0</v>
      </c>
      <c r="BI34" s="21">
        <f t="shared" si="12"/>
        <v>0</v>
      </c>
      <c r="BJ34" s="25">
        <f t="shared" si="12"/>
        <v>0.003658771</v>
      </c>
      <c r="BK34" s="24">
        <f t="shared" si="12"/>
        <v>390.72267261400003</v>
      </c>
    </row>
    <row r="35" spans="1:63" ht="3" customHeight="1">
      <c r="A35" s="58"/>
      <c r="B35" s="19"/>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1:63" ht="12.75">
      <c r="A36" s="58" t="s">
        <v>17</v>
      </c>
      <c r="B36" s="17" t="s">
        <v>8</v>
      </c>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8" t="s">
        <v>42</v>
      </c>
      <c r="B37" s="19" t="s">
        <v>18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100"/>
    </row>
    <row r="41" spans="1:63" ht="12.75">
      <c r="A41" s="58" t="s">
        <v>4</v>
      </c>
      <c r="B41" s="17" t="s">
        <v>9</v>
      </c>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8" t="s">
        <v>42</v>
      </c>
      <c r="B42" s="19" t="s">
        <v>19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8"/>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100"/>
    </row>
    <row r="50" spans="1:63" ht="12.75">
      <c r="A50" s="58" t="s">
        <v>21</v>
      </c>
      <c r="B50" s="17" t="s">
        <v>22</v>
      </c>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8" t="s">
        <v>42</v>
      </c>
      <c r="B51" s="19" t="s">
        <v>23</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100"/>
    </row>
    <row r="55" spans="1:63" ht="12.75">
      <c r="A55" s="58"/>
      <c r="B55" s="31" t="s">
        <v>59</v>
      </c>
      <c r="C55" s="32">
        <f aca="true" t="shared" si="19" ref="C55:AH55">C25+C34+C39+C48+C53</f>
        <v>0</v>
      </c>
      <c r="D55" s="33">
        <f t="shared" si="19"/>
        <v>7.318069647</v>
      </c>
      <c r="E55" s="33">
        <f t="shared" si="19"/>
        <v>0</v>
      </c>
      <c r="F55" s="33">
        <f t="shared" si="19"/>
        <v>0</v>
      </c>
      <c r="G55" s="34">
        <f t="shared" si="19"/>
        <v>0</v>
      </c>
      <c r="H55" s="35">
        <f t="shared" si="19"/>
        <v>3.914608841</v>
      </c>
      <c r="I55" s="33">
        <f t="shared" si="19"/>
        <v>30.406356733000003</v>
      </c>
      <c r="J55" s="33">
        <f t="shared" si="19"/>
        <v>0</v>
      </c>
      <c r="K55" s="33">
        <f t="shared" si="19"/>
        <v>29.901799637</v>
      </c>
      <c r="L55" s="53">
        <f t="shared" si="19"/>
        <v>53.434290436000005</v>
      </c>
      <c r="M55" s="32">
        <f t="shared" si="19"/>
        <v>0</v>
      </c>
      <c r="N55" s="33">
        <f t="shared" si="19"/>
        <v>0</v>
      </c>
      <c r="O55" s="33">
        <f t="shared" si="19"/>
        <v>0</v>
      </c>
      <c r="P55" s="33">
        <f t="shared" si="19"/>
        <v>0</v>
      </c>
      <c r="Q55" s="33">
        <f t="shared" si="19"/>
        <v>0</v>
      </c>
      <c r="R55" s="33">
        <f t="shared" si="19"/>
        <v>1.764391208</v>
      </c>
      <c r="S55" s="33">
        <f t="shared" si="19"/>
        <v>0.1667887</v>
      </c>
      <c r="T55" s="33">
        <f t="shared" si="19"/>
        <v>0</v>
      </c>
      <c r="U55" s="33">
        <f t="shared" si="19"/>
        <v>0</v>
      </c>
      <c r="V55" s="53">
        <f t="shared" si="19"/>
        <v>3.854693746</v>
      </c>
      <c r="W55" s="32">
        <f t="shared" si="19"/>
        <v>0</v>
      </c>
      <c r="X55" s="33">
        <f t="shared" si="19"/>
        <v>237.34376204</v>
      </c>
      <c r="Y55" s="33">
        <f t="shared" si="19"/>
        <v>0</v>
      </c>
      <c r="Z55" s="33">
        <f t="shared" si="19"/>
        <v>0</v>
      </c>
      <c r="AA55" s="33">
        <f t="shared" si="19"/>
        <v>0</v>
      </c>
      <c r="AB55" s="33">
        <f t="shared" si="19"/>
        <v>16.771682728000002</v>
      </c>
      <c r="AC55" s="33">
        <f t="shared" si="19"/>
        <v>96.061585758</v>
      </c>
      <c r="AD55" s="33">
        <f t="shared" si="19"/>
        <v>0</v>
      </c>
      <c r="AE55" s="33">
        <f t="shared" si="19"/>
        <v>0.895111</v>
      </c>
      <c r="AF55" s="53">
        <f t="shared" si="19"/>
        <v>184.910055719</v>
      </c>
      <c r="AG55" s="32">
        <f t="shared" si="19"/>
        <v>0</v>
      </c>
      <c r="AH55" s="33">
        <f t="shared" si="19"/>
        <v>0</v>
      </c>
      <c r="AI55" s="33">
        <f aca="true" t="shared" si="20" ref="AI55:BK55">AI25+AI34+AI39+AI48+AI53</f>
        <v>0</v>
      </c>
      <c r="AJ55" s="33">
        <f t="shared" si="20"/>
        <v>0</v>
      </c>
      <c r="AK55" s="33">
        <f t="shared" si="20"/>
        <v>0</v>
      </c>
      <c r="AL55" s="33">
        <f t="shared" si="20"/>
        <v>7.8399545889999995</v>
      </c>
      <c r="AM55" s="33">
        <f t="shared" si="20"/>
        <v>2.003121842</v>
      </c>
      <c r="AN55" s="33">
        <f t="shared" si="20"/>
        <v>0</v>
      </c>
      <c r="AO55" s="33">
        <f t="shared" si="20"/>
        <v>0</v>
      </c>
      <c r="AP55" s="53">
        <f t="shared" si="20"/>
        <v>9.257954955</v>
      </c>
      <c r="AQ55" s="32">
        <f t="shared" si="20"/>
        <v>0</v>
      </c>
      <c r="AR55" s="33">
        <f t="shared" si="20"/>
        <v>0</v>
      </c>
      <c r="AS55" s="33">
        <f t="shared" si="20"/>
        <v>0</v>
      </c>
      <c r="AT55" s="33">
        <f t="shared" si="20"/>
        <v>0</v>
      </c>
      <c r="AU55" s="33">
        <f t="shared" si="20"/>
        <v>0</v>
      </c>
      <c r="AV55" s="33">
        <f t="shared" si="20"/>
        <v>1.526343697</v>
      </c>
      <c r="AW55" s="33">
        <f t="shared" si="20"/>
        <v>0.183585947</v>
      </c>
      <c r="AX55" s="33">
        <f t="shared" si="20"/>
        <v>0</v>
      </c>
      <c r="AY55" s="33">
        <f t="shared" si="20"/>
        <v>5.33262095</v>
      </c>
      <c r="AZ55" s="53">
        <f t="shared" si="20"/>
        <v>0.9044694369999999</v>
      </c>
      <c r="BA55" s="32">
        <f t="shared" si="20"/>
        <v>0</v>
      </c>
      <c r="BB55" s="33">
        <f t="shared" si="20"/>
        <v>0</v>
      </c>
      <c r="BC55" s="33">
        <f t="shared" si="20"/>
        <v>0</v>
      </c>
      <c r="BD55" s="33">
        <f t="shared" si="20"/>
        <v>0</v>
      </c>
      <c r="BE55" s="33">
        <f t="shared" si="20"/>
        <v>0</v>
      </c>
      <c r="BF55" s="33">
        <f t="shared" si="20"/>
        <v>0.499197525</v>
      </c>
      <c r="BG55" s="33">
        <f t="shared" si="20"/>
        <v>0</v>
      </c>
      <c r="BH55" s="33">
        <f t="shared" si="20"/>
        <v>0</v>
      </c>
      <c r="BI55" s="33">
        <f t="shared" si="20"/>
        <v>0</v>
      </c>
      <c r="BJ55" s="53">
        <f t="shared" si="20"/>
        <v>0.003658771</v>
      </c>
      <c r="BK55" s="36">
        <f t="shared" si="20"/>
        <v>694.2941039059999</v>
      </c>
    </row>
    <row r="56" spans="1:63" ht="4.5" customHeight="1">
      <c r="A56" s="58"/>
      <c r="B56" s="31"/>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100"/>
    </row>
    <row r="57" spans="1:63" ht="14.25" customHeight="1">
      <c r="A57" s="58" t="s">
        <v>5</v>
      </c>
      <c r="B57" s="37" t="s">
        <v>25</v>
      </c>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G11" sqref="G1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118</v>
      </c>
      <c r="B1" s="106"/>
      <c r="C1" s="106"/>
      <c r="D1" s="106"/>
      <c r="E1" s="106"/>
      <c r="F1" s="106"/>
      <c r="G1" s="106"/>
      <c r="H1" s="106"/>
      <c r="I1" s="106"/>
      <c r="J1" s="107"/>
    </row>
    <row r="2" spans="1:10" ht="16.5" customHeight="1">
      <c r="A2" s="105" t="s">
        <v>117</v>
      </c>
      <c r="B2" s="106"/>
      <c r="C2" s="106"/>
      <c r="D2" s="106"/>
      <c r="E2" s="106"/>
      <c r="F2" s="106"/>
      <c r="G2" s="106"/>
      <c r="H2" s="106"/>
      <c r="I2" s="106"/>
      <c r="J2" s="107"/>
    </row>
    <row r="3" spans="1:10" ht="16.5" customHeight="1">
      <c r="A3" s="72" t="s">
        <v>41</v>
      </c>
      <c r="B3" s="71" t="s">
        <v>116</v>
      </c>
      <c r="C3" s="71" t="s">
        <v>115</v>
      </c>
      <c r="D3" s="71" t="s">
        <v>114</v>
      </c>
      <c r="E3" s="71" t="s">
        <v>7</v>
      </c>
      <c r="F3" s="71" t="s">
        <v>8</v>
      </c>
      <c r="G3" s="71" t="s">
        <v>22</v>
      </c>
      <c r="H3" s="71" t="s">
        <v>113</v>
      </c>
      <c r="I3" s="71" t="s">
        <v>112</v>
      </c>
      <c r="J3" s="71" t="s">
        <v>111</v>
      </c>
    </row>
    <row r="4" spans="1:10" ht="16.5" customHeight="1">
      <c r="A4" s="69">
        <v>1</v>
      </c>
      <c r="B4" s="70" t="s">
        <v>110</v>
      </c>
      <c r="C4" s="67">
        <v>0</v>
      </c>
      <c r="D4" s="67">
        <v>0</v>
      </c>
      <c r="E4" s="67">
        <v>0.019181622</v>
      </c>
      <c r="F4" s="67">
        <v>0</v>
      </c>
      <c r="G4" s="67">
        <v>0</v>
      </c>
      <c r="H4" s="67">
        <v>0</v>
      </c>
      <c r="I4" s="67">
        <v>0</v>
      </c>
      <c r="J4" s="67">
        <v>0</v>
      </c>
    </row>
    <row r="5" spans="1:10" ht="16.5" customHeight="1">
      <c r="A5" s="69">
        <v>2</v>
      </c>
      <c r="B5" s="68" t="s">
        <v>109</v>
      </c>
      <c r="C5" s="67">
        <v>0.392139614</v>
      </c>
      <c r="D5" s="67">
        <v>0.308064825</v>
      </c>
      <c r="E5" s="67">
        <v>6.724078672</v>
      </c>
      <c r="F5" s="67">
        <v>0</v>
      </c>
      <c r="G5" s="67">
        <v>0</v>
      </c>
      <c r="H5" s="67">
        <v>0</v>
      </c>
      <c r="I5" s="67">
        <v>0</v>
      </c>
      <c r="J5" s="67">
        <v>0</v>
      </c>
    </row>
    <row r="6" spans="1:10" ht="16.5" customHeight="1">
      <c r="A6" s="69">
        <v>3</v>
      </c>
      <c r="B6" s="70" t="s">
        <v>108</v>
      </c>
      <c r="C6" s="67">
        <v>0</v>
      </c>
      <c r="D6" s="67">
        <v>0</v>
      </c>
      <c r="E6" s="67">
        <v>0.001235966</v>
      </c>
      <c r="F6" s="67">
        <v>0</v>
      </c>
      <c r="G6" s="67">
        <v>0</v>
      </c>
      <c r="H6" s="67">
        <v>0</v>
      </c>
      <c r="I6" s="67">
        <v>0</v>
      </c>
      <c r="J6" s="67">
        <v>0</v>
      </c>
    </row>
    <row r="7" spans="1:10" ht="16.5" customHeight="1">
      <c r="A7" s="69">
        <v>4</v>
      </c>
      <c r="B7" s="68" t="s">
        <v>107</v>
      </c>
      <c r="C7" s="67">
        <v>0</v>
      </c>
      <c r="D7" s="67">
        <v>0</v>
      </c>
      <c r="E7" s="67">
        <v>0.06115045</v>
      </c>
      <c r="F7" s="67">
        <v>0</v>
      </c>
      <c r="G7" s="67">
        <v>0</v>
      </c>
      <c r="H7" s="67">
        <v>0</v>
      </c>
      <c r="I7" s="67">
        <v>0</v>
      </c>
      <c r="J7" s="67">
        <v>0</v>
      </c>
    </row>
    <row r="8" spans="1:10" ht="16.5" customHeight="1">
      <c r="A8" s="69">
        <v>5</v>
      </c>
      <c r="B8" s="68" t="s">
        <v>106</v>
      </c>
      <c r="C8" s="67">
        <v>0.000176212</v>
      </c>
      <c r="D8" s="67">
        <v>0.037105523</v>
      </c>
      <c r="E8" s="67">
        <v>0.22421105</v>
      </c>
      <c r="F8" s="67">
        <v>0</v>
      </c>
      <c r="G8" s="67">
        <v>0</v>
      </c>
      <c r="H8" s="67">
        <v>0</v>
      </c>
      <c r="I8" s="67">
        <v>0</v>
      </c>
      <c r="J8" s="67">
        <v>0</v>
      </c>
    </row>
    <row r="9" spans="1:10" ht="16.5" customHeight="1">
      <c r="A9" s="69">
        <v>6</v>
      </c>
      <c r="B9" s="68" t="s">
        <v>105</v>
      </c>
      <c r="C9" s="67">
        <v>0</v>
      </c>
      <c r="D9" s="67">
        <v>0.005447225</v>
      </c>
      <c r="E9" s="67">
        <v>0.519138556</v>
      </c>
      <c r="F9" s="67">
        <v>0</v>
      </c>
      <c r="G9" s="67">
        <v>0</v>
      </c>
      <c r="H9" s="67">
        <v>0</v>
      </c>
      <c r="I9" s="67">
        <v>0</v>
      </c>
      <c r="J9" s="67">
        <v>0</v>
      </c>
    </row>
    <row r="10" spans="1:10" ht="16.5" customHeight="1">
      <c r="A10" s="69">
        <v>7</v>
      </c>
      <c r="B10" s="68" t="s">
        <v>104</v>
      </c>
      <c r="C10" s="67">
        <v>0.004752883</v>
      </c>
      <c r="D10" s="67">
        <v>0.00259936</v>
      </c>
      <c r="E10" s="67">
        <v>0.083358175</v>
      </c>
      <c r="F10" s="67">
        <v>0</v>
      </c>
      <c r="G10" s="67">
        <v>0</v>
      </c>
      <c r="H10" s="67">
        <v>0</v>
      </c>
      <c r="I10" s="67">
        <v>0</v>
      </c>
      <c r="J10" s="67">
        <v>0</v>
      </c>
    </row>
    <row r="11" spans="1:10" ht="16.5" customHeight="1">
      <c r="A11" s="69">
        <v>8</v>
      </c>
      <c r="B11" s="70" t="s">
        <v>103</v>
      </c>
      <c r="C11" s="67">
        <v>0</v>
      </c>
      <c r="D11" s="67">
        <v>0.001361806</v>
      </c>
      <c r="E11" s="67">
        <v>0.001472591</v>
      </c>
      <c r="F11" s="67">
        <v>0</v>
      </c>
      <c r="G11" s="67">
        <v>0</v>
      </c>
      <c r="H11" s="67">
        <v>0</v>
      </c>
      <c r="I11" s="67">
        <v>0</v>
      </c>
      <c r="J11" s="67">
        <v>0</v>
      </c>
    </row>
    <row r="12" spans="1:10" ht="16.5" customHeight="1">
      <c r="A12" s="69">
        <v>9</v>
      </c>
      <c r="B12" s="70" t="s">
        <v>102</v>
      </c>
      <c r="C12" s="67">
        <v>0</v>
      </c>
      <c r="D12" s="67">
        <v>0</v>
      </c>
      <c r="E12" s="67">
        <v>0.001276899</v>
      </c>
      <c r="F12" s="67">
        <v>0</v>
      </c>
      <c r="G12" s="67">
        <v>0</v>
      </c>
      <c r="H12" s="67">
        <v>0</v>
      </c>
      <c r="I12" s="67">
        <v>0</v>
      </c>
      <c r="J12" s="67">
        <v>0</v>
      </c>
    </row>
    <row r="13" spans="1:10" ht="16.5" customHeight="1">
      <c r="A13" s="69">
        <v>10</v>
      </c>
      <c r="B13" s="68" t="s">
        <v>101</v>
      </c>
      <c r="C13" s="67">
        <v>1.081707818</v>
      </c>
      <c r="D13" s="67">
        <v>0.057431016</v>
      </c>
      <c r="E13" s="67">
        <v>1.17224687</v>
      </c>
      <c r="F13" s="67">
        <v>0</v>
      </c>
      <c r="G13" s="67">
        <v>0</v>
      </c>
      <c r="H13" s="67">
        <v>0</v>
      </c>
      <c r="I13" s="67">
        <v>0</v>
      </c>
      <c r="J13" s="67">
        <v>0</v>
      </c>
    </row>
    <row r="14" spans="1:10" ht="16.5" customHeight="1">
      <c r="A14" s="69">
        <v>11</v>
      </c>
      <c r="B14" s="68" t="s">
        <v>100</v>
      </c>
      <c r="C14" s="67">
        <v>4.478681374</v>
      </c>
      <c r="D14" s="67">
        <v>0.191165396</v>
      </c>
      <c r="E14" s="67">
        <v>16.003679875</v>
      </c>
      <c r="F14" s="67">
        <v>0</v>
      </c>
      <c r="G14" s="67">
        <v>0</v>
      </c>
      <c r="H14" s="67">
        <v>0</v>
      </c>
      <c r="I14" s="67">
        <v>0</v>
      </c>
      <c r="J14" s="67">
        <v>0</v>
      </c>
    </row>
    <row r="15" spans="1:10" ht="16.5" customHeight="1">
      <c r="A15" s="69">
        <v>12</v>
      </c>
      <c r="B15" s="68" t="s">
        <v>99</v>
      </c>
      <c r="C15" s="67">
        <v>0.120313831</v>
      </c>
      <c r="D15" s="67">
        <v>0.028440486</v>
      </c>
      <c r="E15" s="67">
        <v>10.105993919</v>
      </c>
      <c r="F15" s="67">
        <v>0</v>
      </c>
      <c r="G15" s="67">
        <v>0</v>
      </c>
      <c r="H15" s="67">
        <v>0</v>
      </c>
      <c r="I15" s="67">
        <v>0</v>
      </c>
      <c r="J15" s="67">
        <v>0</v>
      </c>
    </row>
    <row r="16" spans="1:10" ht="16.5" customHeight="1">
      <c r="A16" s="69">
        <v>13</v>
      </c>
      <c r="B16" s="68" t="s">
        <v>98</v>
      </c>
      <c r="C16" s="67">
        <v>0</v>
      </c>
      <c r="D16" s="67">
        <v>0</v>
      </c>
      <c r="E16" s="67">
        <v>0.062884878</v>
      </c>
      <c r="F16" s="67">
        <v>0</v>
      </c>
      <c r="G16" s="67">
        <v>0</v>
      </c>
      <c r="H16" s="67">
        <v>0</v>
      </c>
      <c r="I16" s="67">
        <v>0</v>
      </c>
      <c r="J16" s="67">
        <v>0</v>
      </c>
    </row>
    <row r="17" spans="1:10" ht="16.5" customHeight="1">
      <c r="A17" s="69">
        <v>14</v>
      </c>
      <c r="B17" s="68" t="s">
        <v>97</v>
      </c>
      <c r="C17" s="67">
        <v>0</v>
      </c>
      <c r="D17" s="67">
        <v>0</v>
      </c>
      <c r="E17" s="67">
        <v>0.000673789</v>
      </c>
      <c r="F17" s="67">
        <v>0</v>
      </c>
      <c r="G17" s="67">
        <v>0</v>
      </c>
      <c r="H17" s="67">
        <v>0</v>
      </c>
      <c r="I17" s="67">
        <v>0</v>
      </c>
      <c r="J17" s="67">
        <v>0</v>
      </c>
    </row>
    <row r="18" spans="1:10" ht="16.5" customHeight="1">
      <c r="A18" s="69">
        <v>15</v>
      </c>
      <c r="B18" s="68" t="s">
        <v>96</v>
      </c>
      <c r="C18" s="67">
        <v>0.001133618</v>
      </c>
      <c r="D18" s="67">
        <v>0.0296151</v>
      </c>
      <c r="E18" s="67">
        <v>0.221250144</v>
      </c>
      <c r="F18" s="67">
        <v>0</v>
      </c>
      <c r="G18" s="67">
        <v>0</v>
      </c>
      <c r="H18" s="67">
        <v>0</v>
      </c>
      <c r="I18" s="67">
        <v>0</v>
      </c>
      <c r="J18" s="67">
        <v>0</v>
      </c>
    </row>
    <row r="19" spans="1:10" ht="16.5" customHeight="1">
      <c r="A19" s="69">
        <v>16</v>
      </c>
      <c r="B19" s="68" t="s">
        <v>95</v>
      </c>
      <c r="C19" s="67">
        <v>0.601922334</v>
      </c>
      <c r="D19" s="67">
        <v>0.373635819</v>
      </c>
      <c r="E19" s="67">
        <v>31.220834923</v>
      </c>
      <c r="F19" s="67">
        <v>0</v>
      </c>
      <c r="G19" s="67">
        <v>0</v>
      </c>
      <c r="H19" s="67">
        <v>0</v>
      </c>
      <c r="I19" s="67">
        <v>0</v>
      </c>
      <c r="J19" s="67">
        <v>0</v>
      </c>
    </row>
    <row r="20" spans="1:10" ht="16.5" customHeight="1">
      <c r="A20" s="69">
        <v>17</v>
      </c>
      <c r="B20" s="68" t="s">
        <v>94</v>
      </c>
      <c r="C20" s="67">
        <v>0</v>
      </c>
      <c r="D20" s="67">
        <v>0.010624561</v>
      </c>
      <c r="E20" s="67">
        <v>0.337731461</v>
      </c>
      <c r="F20" s="67">
        <v>0</v>
      </c>
      <c r="G20" s="67">
        <v>0</v>
      </c>
      <c r="H20" s="67">
        <v>0</v>
      </c>
      <c r="I20" s="67">
        <v>0</v>
      </c>
      <c r="J20" s="67">
        <v>0</v>
      </c>
    </row>
    <row r="21" spans="1:10" ht="16.5" customHeight="1">
      <c r="A21" s="69">
        <v>18</v>
      </c>
      <c r="B21" s="70" t="s">
        <v>93</v>
      </c>
      <c r="C21" s="67">
        <v>0</v>
      </c>
      <c r="D21" s="67">
        <v>0</v>
      </c>
      <c r="E21" s="67">
        <v>0</v>
      </c>
      <c r="F21" s="67">
        <v>0</v>
      </c>
      <c r="G21" s="67">
        <v>0</v>
      </c>
      <c r="H21" s="67">
        <v>0</v>
      </c>
      <c r="I21" s="67">
        <v>0</v>
      </c>
      <c r="J21" s="67">
        <v>0</v>
      </c>
    </row>
    <row r="22" spans="1:10" ht="16.5" customHeight="1">
      <c r="A22" s="69">
        <v>19</v>
      </c>
      <c r="B22" s="68" t="s">
        <v>92</v>
      </c>
      <c r="C22" s="67">
        <v>0.000976547</v>
      </c>
      <c r="D22" s="67">
        <v>0.012644708</v>
      </c>
      <c r="E22" s="67">
        <v>0.356816227</v>
      </c>
      <c r="F22" s="67">
        <v>0</v>
      </c>
      <c r="G22" s="67">
        <v>0</v>
      </c>
      <c r="H22" s="67">
        <v>0</v>
      </c>
      <c r="I22" s="67">
        <v>0</v>
      </c>
      <c r="J22" s="67">
        <v>0</v>
      </c>
    </row>
    <row r="23" spans="1:10" ht="16.5" customHeight="1">
      <c r="A23" s="69">
        <v>20</v>
      </c>
      <c r="B23" s="68" t="s">
        <v>91</v>
      </c>
      <c r="C23" s="67">
        <v>246.698110557</v>
      </c>
      <c r="D23" s="67">
        <v>17.168438857</v>
      </c>
      <c r="E23" s="67">
        <v>136.352737065</v>
      </c>
      <c r="F23" s="67">
        <v>0</v>
      </c>
      <c r="G23" s="67">
        <v>0</v>
      </c>
      <c r="H23" s="67">
        <v>0</v>
      </c>
      <c r="I23" s="67">
        <v>0</v>
      </c>
      <c r="J23" s="67">
        <v>0</v>
      </c>
    </row>
    <row r="24" spans="1:10" ht="16.5" customHeight="1">
      <c r="A24" s="69">
        <v>21</v>
      </c>
      <c r="B24" s="70" t="s">
        <v>90</v>
      </c>
      <c r="C24" s="67">
        <v>0</v>
      </c>
      <c r="D24" s="67">
        <v>0</v>
      </c>
      <c r="E24" s="67">
        <v>0.000983844</v>
      </c>
      <c r="F24" s="67">
        <v>0</v>
      </c>
      <c r="G24" s="67">
        <v>0</v>
      </c>
      <c r="H24" s="67">
        <v>0</v>
      </c>
      <c r="I24" s="67">
        <v>0</v>
      </c>
      <c r="J24" s="67">
        <v>0</v>
      </c>
    </row>
    <row r="25" spans="1:10" ht="16.5" customHeight="1">
      <c r="A25" s="69">
        <v>22</v>
      </c>
      <c r="B25" s="68" t="s">
        <v>89</v>
      </c>
      <c r="C25" s="67">
        <v>0</v>
      </c>
      <c r="D25" s="67">
        <v>0</v>
      </c>
      <c r="E25" s="67">
        <v>0</v>
      </c>
      <c r="F25" s="67">
        <v>0</v>
      </c>
      <c r="G25" s="67">
        <v>0</v>
      </c>
      <c r="H25" s="67">
        <v>0</v>
      </c>
      <c r="I25" s="67">
        <v>0</v>
      </c>
      <c r="J25" s="67">
        <v>0</v>
      </c>
    </row>
    <row r="26" spans="1:10" ht="16.5" customHeight="1">
      <c r="A26" s="69">
        <v>23</v>
      </c>
      <c r="B26" s="70" t="s">
        <v>88</v>
      </c>
      <c r="C26" s="67">
        <v>0</v>
      </c>
      <c r="D26" s="67">
        <v>0</v>
      </c>
      <c r="E26" s="67">
        <v>0.003106867</v>
      </c>
      <c r="F26" s="67">
        <v>0</v>
      </c>
      <c r="G26" s="67">
        <v>0</v>
      </c>
      <c r="H26" s="67">
        <v>0</v>
      </c>
      <c r="I26" s="67">
        <v>0</v>
      </c>
      <c r="J26" s="67">
        <v>0</v>
      </c>
    </row>
    <row r="27" spans="1:10" ht="16.5" customHeight="1">
      <c r="A27" s="69">
        <v>24</v>
      </c>
      <c r="B27" s="70" t="s">
        <v>87</v>
      </c>
      <c r="C27" s="67">
        <v>0</v>
      </c>
      <c r="D27" s="67">
        <v>0</v>
      </c>
      <c r="E27" s="67">
        <v>0.000919931</v>
      </c>
      <c r="F27" s="67">
        <v>0</v>
      </c>
      <c r="G27" s="67">
        <v>0</v>
      </c>
      <c r="H27" s="67">
        <v>0</v>
      </c>
      <c r="I27" s="67">
        <v>0</v>
      </c>
      <c r="J27" s="67">
        <v>0</v>
      </c>
    </row>
    <row r="28" spans="1:10" ht="16.5" customHeight="1">
      <c r="A28" s="69">
        <v>25</v>
      </c>
      <c r="B28" s="68" t="s">
        <v>86</v>
      </c>
      <c r="C28" s="67">
        <v>8.174544715</v>
      </c>
      <c r="D28" s="67">
        <v>0.223134253</v>
      </c>
      <c r="E28" s="67">
        <v>30.335100991</v>
      </c>
      <c r="F28" s="67">
        <v>0</v>
      </c>
      <c r="G28" s="67">
        <v>0</v>
      </c>
      <c r="H28" s="67">
        <v>0</v>
      </c>
      <c r="I28" s="67">
        <v>0</v>
      </c>
      <c r="J28" s="67">
        <v>0</v>
      </c>
    </row>
    <row r="29" spans="1:10" ht="16.5" customHeight="1">
      <c r="A29" s="69">
        <v>26</v>
      </c>
      <c r="B29" s="68" t="s">
        <v>85</v>
      </c>
      <c r="C29" s="67">
        <v>0.000680197</v>
      </c>
      <c r="D29" s="67">
        <v>0.014237508</v>
      </c>
      <c r="E29" s="67">
        <v>0.167528601</v>
      </c>
      <c r="F29" s="67">
        <v>0</v>
      </c>
      <c r="G29" s="67">
        <v>0</v>
      </c>
      <c r="H29" s="67">
        <v>0</v>
      </c>
      <c r="I29" s="67">
        <v>0</v>
      </c>
      <c r="J29" s="67">
        <v>0</v>
      </c>
    </row>
    <row r="30" spans="1:10" ht="16.5" customHeight="1">
      <c r="A30" s="69">
        <v>27</v>
      </c>
      <c r="B30" s="68" t="s">
        <v>16</v>
      </c>
      <c r="C30" s="67">
        <v>5.6075962</v>
      </c>
      <c r="D30" s="67">
        <v>2.358431279</v>
      </c>
      <c r="E30" s="67">
        <v>114.307868138</v>
      </c>
      <c r="F30" s="67">
        <v>0</v>
      </c>
      <c r="G30" s="67">
        <v>0</v>
      </c>
      <c r="H30" s="67">
        <v>0</v>
      </c>
      <c r="I30" s="67">
        <v>0</v>
      </c>
      <c r="J30" s="67">
        <v>0</v>
      </c>
    </row>
    <row r="31" spans="1:10" ht="16.5" customHeight="1">
      <c r="A31" s="69">
        <v>28</v>
      </c>
      <c r="B31" s="68" t="s">
        <v>84</v>
      </c>
      <c r="C31" s="67">
        <v>0</v>
      </c>
      <c r="D31" s="67">
        <v>0</v>
      </c>
      <c r="E31" s="67">
        <v>0.012341543</v>
      </c>
      <c r="F31" s="67">
        <v>0</v>
      </c>
      <c r="G31" s="67">
        <v>0</v>
      </c>
      <c r="H31" s="67">
        <v>0</v>
      </c>
      <c r="I31" s="67">
        <v>0</v>
      </c>
      <c r="J31" s="67">
        <v>0</v>
      </c>
    </row>
    <row r="32" spans="1:10" ht="16.5" customHeight="1">
      <c r="A32" s="69">
        <v>29</v>
      </c>
      <c r="B32" s="68" t="s">
        <v>83</v>
      </c>
      <c r="C32" s="67">
        <v>0.012869585</v>
      </c>
      <c r="D32" s="67">
        <v>0.012675189</v>
      </c>
      <c r="E32" s="67">
        <v>3.529319197</v>
      </c>
      <c r="F32" s="67">
        <v>0</v>
      </c>
      <c r="G32" s="67">
        <v>0</v>
      </c>
      <c r="H32" s="67">
        <v>0</v>
      </c>
      <c r="I32" s="67">
        <v>0</v>
      </c>
      <c r="J32" s="67">
        <v>0</v>
      </c>
    </row>
    <row r="33" spans="1:10" ht="16.5" customHeight="1">
      <c r="A33" s="69">
        <v>30</v>
      </c>
      <c r="B33" s="68" t="s">
        <v>82</v>
      </c>
      <c r="C33" s="67">
        <v>0.024614298</v>
      </c>
      <c r="D33" s="67">
        <v>0.011780419</v>
      </c>
      <c r="E33" s="67">
        <v>0.465585924</v>
      </c>
      <c r="F33" s="67">
        <v>0</v>
      </c>
      <c r="G33" s="67">
        <v>0</v>
      </c>
      <c r="H33" s="67">
        <v>0</v>
      </c>
      <c r="I33" s="67">
        <v>0</v>
      </c>
      <c r="J33" s="67">
        <v>0</v>
      </c>
    </row>
    <row r="34" spans="1:10" ht="16.5" customHeight="1">
      <c r="A34" s="69">
        <v>31</v>
      </c>
      <c r="B34" s="70" t="s">
        <v>81</v>
      </c>
      <c r="C34" s="67">
        <v>0</v>
      </c>
      <c r="D34" s="67">
        <v>0</v>
      </c>
      <c r="E34" s="67">
        <v>0</v>
      </c>
      <c r="F34" s="67">
        <v>0</v>
      </c>
      <c r="G34" s="67">
        <v>0</v>
      </c>
      <c r="H34" s="67">
        <v>0</v>
      </c>
      <c r="I34" s="67">
        <v>0</v>
      </c>
      <c r="J34" s="67">
        <v>0</v>
      </c>
    </row>
    <row r="35" spans="1:10" ht="16.5" customHeight="1">
      <c r="A35" s="69">
        <v>32</v>
      </c>
      <c r="B35" s="68" t="s">
        <v>80</v>
      </c>
      <c r="C35" s="67">
        <v>0.515911907</v>
      </c>
      <c r="D35" s="67">
        <v>0.253685674</v>
      </c>
      <c r="E35" s="67">
        <v>23.426360874</v>
      </c>
      <c r="F35" s="67">
        <v>0</v>
      </c>
      <c r="G35" s="67">
        <v>0</v>
      </c>
      <c r="H35" s="67">
        <v>0</v>
      </c>
      <c r="I35" s="67">
        <v>0</v>
      </c>
      <c r="J35" s="67">
        <v>0</v>
      </c>
    </row>
    <row r="36" spans="1:10" ht="16.5" customHeight="1">
      <c r="A36" s="69">
        <v>33</v>
      </c>
      <c r="B36" s="68" t="s">
        <v>79</v>
      </c>
      <c r="C36" s="67">
        <v>0</v>
      </c>
      <c r="D36" s="67">
        <v>0</v>
      </c>
      <c r="E36" s="67">
        <v>0.304462974</v>
      </c>
      <c r="F36" s="67">
        <v>0</v>
      </c>
      <c r="G36" s="67">
        <v>0</v>
      </c>
      <c r="H36" s="67">
        <v>0</v>
      </c>
      <c r="I36" s="67">
        <v>0</v>
      </c>
      <c r="J36" s="67">
        <v>0</v>
      </c>
    </row>
    <row r="37" spans="1:10" ht="16.5" customHeight="1">
      <c r="A37" s="69">
        <v>34</v>
      </c>
      <c r="B37" s="68" t="s">
        <v>78</v>
      </c>
      <c r="C37" s="67">
        <v>0</v>
      </c>
      <c r="D37" s="67">
        <v>0</v>
      </c>
      <c r="E37" s="67">
        <v>0.001821589</v>
      </c>
      <c r="F37" s="67">
        <v>0</v>
      </c>
      <c r="G37" s="67">
        <v>0</v>
      </c>
      <c r="H37" s="67">
        <v>0</v>
      </c>
      <c r="I37" s="67">
        <v>0</v>
      </c>
      <c r="J37" s="67">
        <v>0</v>
      </c>
    </row>
    <row r="38" spans="1:10" ht="16.5" customHeight="1">
      <c r="A38" s="69">
        <v>35</v>
      </c>
      <c r="B38" s="68" t="s">
        <v>77</v>
      </c>
      <c r="C38" s="67">
        <v>0.398962019</v>
      </c>
      <c r="D38" s="67">
        <v>0.02426072</v>
      </c>
      <c r="E38" s="67">
        <v>6.311704889</v>
      </c>
      <c r="F38" s="67">
        <v>0</v>
      </c>
      <c r="G38" s="67">
        <v>0</v>
      </c>
      <c r="H38" s="67">
        <v>0</v>
      </c>
      <c r="I38" s="67">
        <v>0</v>
      </c>
      <c r="J38" s="67">
        <v>0</v>
      </c>
    </row>
    <row r="39" spans="1:10" ht="16.5" customHeight="1">
      <c r="A39" s="69">
        <v>36</v>
      </c>
      <c r="B39" s="68" t="s">
        <v>76</v>
      </c>
      <c r="C39" s="67">
        <v>0.01105347</v>
      </c>
      <c r="D39" s="67">
        <v>0.001634168</v>
      </c>
      <c r="E39" s="67">
        <v>0.831344598</v>
      </c>
      <c r="F39" s="67">
        <v>0</v>
      </c>
      <c r="G39" s="67">
        <v>0</v>
      </c>
      <c r="H39" s="67">
        <v>0</v>
      </c>
      <c r="I39" s="67">
        <v>0</v>
      </c>
      <c r="J39" s="67">
        <v>0</v>
      </c>
    </row>
    <row r="40" spans="1:10" ht="16.5" customHeight="1">
      <c r="A40" s="69">
        <v>37</v>
      </c>
      <c r="B40" s="68" t="s">
        <v>75</v>
      </c>
      <c r="C40" s="67">
        <v>14.056789898</v>
      </c>
      <c r="D40" s="67">
        <v>0.262080323</v>
      </c>
      <c r="E40" s="67">
        <v>7.554269522</v>
      </c>
      <c r="F40" s="67">
        <v>0</v>
      </c>
      <c r="G40" s="67">
        <v>0</v>
      </c>
      <c r="H40" s="67">
        <v>0</v>
      </c>
      <c r="I40" s="67">
        <v>0</v>
      </c>
      <c r="J40" s="67">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Chirag J Gandhi, IIFL Private Wealth</cp:lastModifiedBy>
  <cp:lastPrinted>2014-03-24T10:58:12Z</cp:lastPrinted>
  <dcterms:created xsi:type="dcterms:W3CDTF">2014-01-06T04:43:23Z</dcterms:created>
  <dcterms:modified xsi:type="dcterms:W3CDTF">2017-11-06T09:26:05Z</dcterms:modified>
  <cp:category/>
  <cp:version/>
  <cp:contentType/>
  <cp:contentStatus/>
</cp:coreProperties>
</file>