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18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<sst xmlns="http://schemas.openxmlformats.org/spreadsheetml/2006/main" count="158" uniqueCount="119">
  <si>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</si>
  <si>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</si>
  <si>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</si>
  <si>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</si>
  <si>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</si>
  <si>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</si>
  <si>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</si>
  <si>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</si>
  <si>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</si>
  <si>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</si>
  <si>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</si>
  <si>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</si>
  <si>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</si>
  <si>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</si>
  <si>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</si>
  <si>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</si>
  <si>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</si>
  <si>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</si>
  <si>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</si>
  <si>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</si>
  <si>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</si>
  <si>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</si>
  <si>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</si>
  <si>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</si>
  <si>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</si>
  <si>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</si>
  <si>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</si>
  <si>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</si>
  <si>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</si>
  <si>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</si>
  <si>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</si>
  <si>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</si>
  <si>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</si>
  <si>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</si>
  <si>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</si>
  <si>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</si>
  <si>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</si>
  <si>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</si>
  <si>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</si>
  <si>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</si>
  <si>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</si>
  <si>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</si>
  <si>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</si>
  <si>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</si>
  <si>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</si>
  <si>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</si>
  <si>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</si>
  <si>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</si>
  <si>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</si>
  <si>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</si>
  <si>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</si>
  <si>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</si>
  <si>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</si>
  <si>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</si>
  <si>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</si>
  <si>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</si>
  <si>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</si>
  <si>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</si>
  <si>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</si>
  <si>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</si>
  <si>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</si>
  <si>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</si>
  <si>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</si>
  <si>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</si>
  <si>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</si>
  <si>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</si>
  <si>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</si>
  <si>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</si>
  <si>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</si>
  <si>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</si>
  <si>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</si>
  <si>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</si>
  <si>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</si>
  <si>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</si>
  <si>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30.Nov.2016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</si>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</sst>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8" sqref="B8"/>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0</v>
      </c>
      <c r="E8" s="61">
        <v>0</v>
      </c>
      <c r="F8" s="61">
        <v>0</v>
      </c>
      <c r="G8" s="61">
        <v>0</v>
      </c>
      <c r="H8" s="61">
        <v>0.037155655</v>
      </c>
      <c r="I8" s="61">
        <v>0.940410953</v>
      </c>
      <c r="J8" s="61">
        <v>0</v>
      </c>
      <c r="K8" s="61">
        <v>0</v>
      </c>
      <c r="L8" s="61">
        <v>1.05916147</v>
      </c>
      <c r="M8" s="61">
        <v>0</v>
      </c>
      <c r="N8" s="61">
        <v>0</v>
      </c>
      <c r="O8" s="61">
        <v>0</v>
      </c>
      <c r="P8" s="61">
        <v>0</v>
      </c>
      <c r="Q8" s="61">
        <v>0</v>
      </c>
      <c r="R8" s="61">
        <v>0</v>
      </c>
      <c r="S8" s="61">
        <v>0</v>
      </c>
      <c r="T8" s="61">
        <v>0</v>
      </c>
      <c r="U8" s="61">
        <v>0</v>
      </c>
      <c r="V8" s="61">
        <v>0</v>
      </c>
      <c r="W8" s="61">
        <v>0</v>
      </c>
      <c r="X8" s="61">
        <v>126.967070253</v>
      </c>
      <c r="Y8" s="61">
        <v>0</v>
      </c>
      <c r="Z8" s="61">
        <v>0</v>
      </c>
      <c r="AA8" s="61">
        <v>0</v>
      </c>
      <c r="AB8" s="61">
        <v>1.017349593</v>
      </c>
      <c r="AC8" s="61">
        <v>12.338782301</v>
      </c>
      <c r="AD8" s="61">
        <v>0</v>
      </c>
      <c r="AE8" s="61">
        <v>0</v>
      </c>
      <c r="AF8" s="61">
        <v>24.375798412</v>
      </c>
      <c r="AG8" s="61">
        <v>0</v>
      </c>
      <c r="AH8" s="61">
        <v>0</v>
      </c>
      <c r="AI8" s="61">
        <v>0</v>
      </c>
      <c r="AJ8" s="61">
        <v>0</v>
      </c>
      <c r="AK8" s="61">
        <v>0</v>
      </c>
      <c r="AL8" s="61">
        <v>0.40337847</v>
      </c>
      <c r="AM8" s="61">
        <v>1.47587623</v>
      </c>
      <c r="AN8" s="61">
        <v>0</v>
      </c>
      <c r="AO8" s="61">
        <v>0</v>
      </c>
      <c r="AP8" s="61">
        <v>0.823842357</v>
      </c>
      <c r="AQ8" s="61">
        <v>0</v>
      </c>
      <c r="AR8" s="61">
        <v>0</v>
      </c>
      <c r="AS8" s="61">
        <v>0</v>
      </c>
      <c r="AT8" s="61">
        <v>0</v>
      </c>
      <c r="AU8" s="61">
        <v>0</v>
      </c>
      <c r="AV8" s="61">
        <v>0.011889588</v>
      </c>
      <c r="AW8" s="61">
        <v>0</v>
      </c>
      <c r="AX8" s="61">
        <v>0</v>
      </c>
      <c r="AY8" s="61">
        <v>0</v>
      </c>
      <c r="AZ8" s="61">
        <v>2.233233756</v>
      </c>
      <c r="BA8" s="61">
        <v>0</v>
      </c>
      <c r="BB8" s="61">
        <v>0</v>
      </c>
      <c r="BC8" s="61">
        <v>0</v>
      </c>
      <c r="BD8" s="61">
        <v>0</v>
      </c>
      <c r="BE8" s="61">
        <v>0</v>
      </c>
      <c r="BF8" s="61">
        <v>0.031053963</v>
      </c>
      <c r="BG8" s="61">
        <v>0.025704295</v>
      </c>
      <c r="BH8" s="61">
        <v>0</v>
      </c>
      <c r="BI8" s="61">
        <v>0</v>
      </c>
      <c r="BJ8" s="61">
        <v>0</v>
      </c>
      <c r="BK8" s="29">
        <f>SUM(C8:BJ8)</f>
        <v>171.74070729600004</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v>
      </c>
      <c r="E9" s="22">
        <f t="shared" si="0"/>
        <v>0</v>
      </c>
      <c r="F9" s="22">
        <f t="shared" si="0"/>
        <v>0</v>
      </c>
      <c r="G9" s="50">
        <f t="shared" si="0"/>
        <v>0</v>
      </c>
      <c r="H9" s="23">
        <f t="shared" si="0"/>
        <v>0.037155655</v>
      </c>
      <c r="I9" s="21">
        <f t="shared" si="0"/>
        <v>0.940410953</v>
      </c>
      <c r="J9" s="21">
        <f t="shared" si="0"/>
        <v>0</v>
      </c>
      <c r="K9" s="21">
        <f t="shared" si="0"/>
        <v>0</v>
      </c>
      <c r="L9" s="25">
        <f t="shared" si="0"/>
        <v>1.05916147</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126.967070253</v>
      </c>
      <c r="Y9" s="21">
        <f t="shared" si="0"/>
        <v>0</v>
      </c>
      <c r="Z9" s="21">
        <f t="shared" si="0"/>
        <v>0</v>
      </c>
      <c r="AA9" s="21">
        <f t="shared" si="0"/>
        <v>0</v>
      </c>
      <c r="AB9" s="21">
        <f t="shared" si="0"/>
        <v>1.017349593</v>
      </c>
      <c r="AC9" s="21">
        <f t="shared" si="0"/>
        <v>12.338782301</v>
      </c>
      <c r="AD9" s="21">
        <f t="shared" si="0"/>
        <v>0</v>
      </c>
      <c r="AE9" s="21">
        <f t="shared" si="0"/>
        <v>0</v>
      </c>
      <c r="AF9" s="25">
        <f t="shared" si="0"/>
        <v>24.375798412</v>
      </c>
      <c r="AG9" s="21">
        <f t="shared" si="0"/>
        <v>0</v>
      </c>
      <c r="AH9" s="21">
        <f t="shared" si="0"/>
        <v>0</v>
      </c>
      <c r="AI9" s="21">
        <f t="shared" si="0"/>
        <v>0</v>
      </c>
      <c r="AJ9" s="21">
        <f t="shared" si="0"/>
        <v>0</v>
      </c>
      <c r="AK9" s="21">
        <f t="shared" si="0"/>
        <v>0</v>
      </c>
      <c r="AL9" s="21">
        <f t="shared" si="0"/>
        <v>0.40337847</v>
      </c>
      <c r="AM9" s="21">
        <f t="shared" si="0"/>
        <v>1.47587623</v>
      </c>
      <c r="AN9" s="21">
        <f t="shared" si="0"/>
        <v>0</v>
      </c>
      <c r="AO9" s="21">
        <f t="shared" si="0"/>
        <v>0</v>
      </c>
      <c r="AP9" s="25">
        <f t="shared" si="0"/>
        <v>0.823842357</v>
      </c>
      <c r="AQ9" s="21">
        <f t="shared" si="0"/>
        <v>0</v>
      </c>
      <c r="AR9" s="21">
        <f t="shared" si="0"/>
        <v>0</v>
      </c>
      <c r="AS9" s="21">
        <f t="shared" si="0"/>
        <v>0</v>
      </c>
      <c r="AT9" s="21">
        <f t="shared" si="0"/>
        <v>0</v>
      </c>
      <c r="AU9" s="21">
        <f t="shared" si="0"/>
        <v>0</v>
      </c>
      <c r="AV9" s="21">
        <f t="shared" si="0"/>
        <v>0.011889588</v>
      </c>
      <c r="AW9" s="21">
        <f t="shared" si="0"/>
        <v>0</v>
      </c>
      <c r="AX9" s="21">
        <f t="shared" si="0"/>
        <v>0</v>
      </c>
      <c r="AY9" s="21">
        <f t="shared" si="0"/>
        <v>0</v>
      </c>
      <c r="AZ9" s="25">
        <f t="shared" si="0"/>
        <v>2.233233756</v>
      </c>
      <c r="BA9" s="21">
        <f t="shared" si="0"/>
        <v>0</v>
      </c>
      <c r="BB9" s="21">
        <f t="shared" si="0"/>
        <v>0</v>
      </c>
      <c r="BC9" s="21">
        <f t="shared" si="0"/>
        <v>0</v>
      </c>
      <c r="BD9" s="21">
        <f t="shared" si="0"/>
        <v>0</v>
      </c>
      <c r="BE9" s="21">
        <f t="shared" si="0"/>
        <v>0</v>
      </c>
      <c r="BF9" s="21">
        <f t="shared" si="0"/>
        <v>0.031053963</v>
      </c>
      <c r="BG9" s="21">
        <f t="shared" si="0"/>
        <v>0.025704295</v>
      </c>
      <c r="BH9" s="21">
        <f t="shared" si="0"/>
        <v>0</v>
      </c>
      <c r="BI9" s="21">
        <f t="shared" si="0"/>
        <v>0</v>
      </c>
      <c r="BJ9" s="25">
        <f t="shared" si="0"/>
        <v>0</v>
      </c>
      <c r="BK9" s="24">
        <f t="shared" si="0"/>
        <v>171.74070729600004</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0</v>
      </c>
      <c r="E23" s="61">
        <v>0</v>
      </c>
      <c r="F23" s="61">
        <v>0</v>
      </c>
      <c r="G23" s="61">
        <v>0</v>
      </c>
      <c r="H23" s="61">
        <v>0.070706565</v>
      </c>
      <c r="I23" s="61">
        <v>0.730702298</v>
      </c>
      <c r="J23" s="61">
        <v>0</v>
      </c>
      <c r="K23" s="61">
        <v>0</v>
      </c>
      <c r="L23" s="61">
        <v>0.388772983</v>
      </c>
      <c r="M23" s="61">
        <v>0</v>
      </c>
      <c r="N23" s="61">
        <v>0</v>
      </c>
      <c r="O23" s="61">
        <v>0</v>
      </c>
      <c r="P23" s="61">
        <v>0</v>
      </c>
      <c r="Q23" s="61">
        <v>0</v>
      </c>
      <c r="R23" s="61">
        <v>0.010931975</v>
      </c>
      <c r="S23" s="61">
        <v>0</v>
      </c>
      <c r="T23" s="61">
        <v>0</v>
      </c>
      <c r="U23" s="61">
        <v>0</v>
      </c>
      <c r="V23" s="61">
        <v>0</v>
      </c>
      <c r="W23" s="61">
        <v>0</v>
      </c>
      <c r="X23" s="61">
        <v>5.228551661</v>
      </c>
      <c r="Y23" s="61">
        <v>0</v>
      </c>
      <c r="Z23" s="61">
        <v>0</v>
      </c>
      <c r="AA23" s="61">
        <v>0</v>
      </c>
      <c r="AB23" s="61">
        <v>1.681142209</v>
      </c>
      <c r="AC23" s="61">
        <v>7.810114983</v>
      </c>
      <c r="AD23" s="61">
        <v>0</v>
      </c>
      <c r="AE23" s="61">
        <v>0</v>
      </c>
      <c r="AF23" s="61">
        <v>3.736148193</v>
      </c>
      <c r="AG23" s="61">
        <v>0</v>
      </c>
      <c r="AH23" s="61">
        <v>0</v>
      </c>
      <c r="AI23" s="61">
        <v>0</v>
      </c>
      <c r="AJ23" s="61">
        <v>0</v>
      </c>
      <c r="AK23" s="61">
        <v>0</v>
      </c>
      <c r="AL23" s="61">
        <v>0.874160931</v>
      </c>
      <c r="AM23" s="61">
        <v>0.00127171</v>
      </c>
      <c r="AN23" s="61">
        <v>0</v>
      </c>
      <c r="AO23" s="61">
        <v>0</v>
      </c>
      <c r="AP23" s="61">
        <v>0.191362947</v>
      </c>
      <c r="AQ23" s="61">
        <v>0</v>
      </c>
      <c r="AR23" s="61">
        <v>0</v>
      </c>
      <c r="AS23" s="61">
        <v>0</v>
      </c>
      <c r="AT23" s="61">
        <v>0</v>
      </c>
      <c r="AU23" s="61">
        <v>0</v>
      </c>
      <c r="AV23" s="61">
        <v>0.244927394</v>
      </c>
      <c r="AW23" s="61">
        <v>0.112811384</v>
      </c>
      <c r="AX23" s="61">
        <v>0</v>
      </c>
      <c r="AY23" s="61">
        <v>0</v>
      </c>
      <c r="AZ23" s="61">
        <v>0</v>
      </c>
      <c r="BA23" s="61">
        <v>0</v>
      </c>
      <c r="BB23" s="61">
        <v>0</v>
      </c>
      <c r="BC23" s="61">
        <v>0</v>
      </c>
      <c r="BD23" s="61">
        <v>0</v>
      </c>
      <c r="BE23" s="61">
        <v>0</v>
      </c>
      <c r="BF23" s="61">
        <v>0.033226788</v>
      </c>
      <c r="BG23" s="61">
        <v>0</v>
      </c>
      <c r="BH23" s="61">
        <v>0</v>
      </c>
      <c r="BI23" s="61">
        <v>0</v>
      </c>
      <c r="BJ23" s="61">
        <v>0</v>
      </c>
      <c r="BK23" s="24">
        <f>SUM(C23:BJ23)</f>
        <v>21.114832021</v>
      </c>
    </row>
    <row r="24" spans="1:63" ht="12.75">
      <c r="A24" s="58"/>
      <c r="B24" s="20" t="s">
        <v>53</v>
      </c>
      <c r="C24" s="21">
        <f aca="true" t="shared" si="5" ref="C24:AH24">SUM(C23:C23)</f>
        <v>0</v>
      </c>
      <c r="D24" s="21">
        <f t="shared" si="5"/>
        <v>0</v>
      </c>
      <c r="E24" s="21">
        <f t="shared" si="5"/>
        <v>0</v>
      </c>
      <c r="F24" s="21">
        <f t="shared" si="5"/>
        <v>0</v>
      </c>
      <c r="G24" s="24">
        <f t="shared" si="5"/>
        <v>0</v>
      </c>
      <c r="H24" s="23">
        <f t="shared" si="5"/>
        <v>0.070706565</v>
      </c>
      <c r="I24" s="21">
        <f t="shared" si="5"/>
        <v>0.730702298</v>
      </c>
      <c r="J24" s="21">
        <f t="shared" si="5"/>
        <v>0</v>
      </c>
      <c r="K24" s="21">
        <f t="shared" si="5"/>
        <v>0</v>
      </c>
      <c r="L24" s="25">
        <f t="shared" si="5"/>
        <v>0.388772983</v>
      </c>
      <c r="M24" s="21">
        <f t="shared" si="5"/>
        <v>0</v>
      </c>
      <c r="N24" s="21">
        <f t="shared" si="5"/>
        <v>0</v>
      </c>
      <c r="O24" s="21">
        <f t="shared" si="5"/>
        <v>0</v>
      </c>
      <c r="P24" s="21">
        <f t="shared" si="5"/>
        <v>0</v>
      </c>
      <c r="Q24" s="21">
        <f t="shared" si="5"/>
        <v>0</v>
      </c>
      <c r="R24" s="21">
        <f t="shared" si="5"/>
        <v>0.010931975</v>
      </c>
      <c r="S24" s="21">
        <f t="shared" si="5"/>
        <v>0</v>
      </c>
      <c r="T24" s="21">
        <f t="shared" si="5"/>
        <v>0</v>
      </c>
      <c r="U24" s="21">
        <f t="shared" si="5"/>
        <v>0</v>
      </c>
      <c r="V24" s="25">
        <f t="shared" si="5"/>
        <v>0</v>
      </c>
      <c r="W24" s="21">
        <f t="shared" si="5"/>
        <v>0</v>
      </c>
      <c r="X24" s="21">
        <f t="shared" si="5"/>
        <v>5.228551661</v>
      </c>
      <c r="Y24" s="21">
        <f t="shared" si="5"/>
        <v>0</v>
      </c>
      <c r="Z24" s="21">
        <f t="shared" si="5"/>
        <v>0</v>
      </c>
      <c r="AA24" s="21">
        <f t="shared" si="5"/>
        <v>0</v>
      </c>
      <c r="AB24" s="21">
        <f t="shared" si="5"/>
        <v>1.681142209</v>
      </c>
      <c r="AC24" s="21">
        <f t="shared" si="5"/>
        <v>7.810114983</v>
      </c>
      <c r="AD24" s="21">
        <f t="shared" si="5"/>
        <v>0</v>
      </c>
      <c r="AE24" s="21">
        <f t="shared" si="5"/>
        <v>0</v>
      </c>
      <c r="AF24" s="25">
        <f t="shared" si="5"/>
        <v>3.736148193</v>
      </c>
      <c r="AG24" s="21">
        <f t="shared" si="5"/>
        <v>0</v>
      </c>
      <c r="AH24" s="21">
        <f t="shared" si="5"/>
        <v>0</v>
      </c>
      <c r="AI24" s="21">
        <f aca="true" t="shared" si="6" ref="AI24:BK24">SUM(AI23:AI23)</f>
        <v>0</v>
      </c>
      <c r="AJ24" s="21">
        <f t="shared" si="6"/>
        <v>0</v>
      </c>
      <c r="AK24" s="21">
        <f t="shared" si="6"/>
        <v>0</v>
      </c>
      <c r="AL24" s="21">
        <f t="shared" si="6"/>
        <v>0.874160931</v>
      </c>
      <c r="AM24" s="21">
        <f t="shared" si="6"/>
        <v>0.00127171</v>
      </c>
      <c r="AN24" s="21">
        <f t="shared" si="6"/>
        <v>0</v>
      </c>
      <c r="AO24" s="21">
        <f t="shared" si="6"/>
        <v>0</v>
      </c>
      <c r="AP24" s="25">
        <f t="shared" si="6"/>
        <v>0.191362947</v>
      </c>
      <c r="AQ24" s="21">
        <f t="shared" si="6"/>
        <v>0</v>
      </c>
      <c r="AR24" s="21">
        <f t="shared" si="6"/>
        <v>0</v>
      </c>
      <c r="AS24" s="21">
        <f t="shared" si="6"/>
        <v>0</v>
      </c>
      <c r="AT24" s="21">
        <f t="shared" si="6"/>
        <v>0</v>
      </c>
      <c r="AU24" s="21">
        <f t="shared" si="6"/>
        <v>0</v>
      </c>
      <c r="AV24" s="21">
        <f t="shared" si="6"/>
        <v>0.244927394</v>
      </c>
      <c r="AW24" s="21">
        <f t="shared" si="6"/>
        <v>0.112811384</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0.033226788</v>
      </c>
      <c r="BG24" s="21">
        <f t="shared" si="6"/>
        <v>0</v>
      </c>
      <c r="BH24" s="21">
        <f t="shared" si="6"/>
        <v>0</v>
      </c>
      <c r="BI24" s="21">
        <f t="shared" si="6"/>
        <v>0</v>
      </c>
      <c r="BJ24" s="25">
        <f t="shared" si="6"/>
        <v>0</v>
      </c>
      <c r="BK24" s="24">
        <f t="shared" si="6"/>
        <v>21.114832021</v>
      </c>
    </row>
    <row r="25" spans="1:63" ht="12.75">
      <c r="A25" s="58"/>
      <c r="B25" s="26" t="s">
        <v>46</v>
      </c>
      <c r="C25" s="21">
        <f>C9+C12+C15+C18+C21+C24</f>
        <v>0</v>
      </c>
      <c r="D25" s="21">
        <f aca="true" t="shared" si="7" ref="D25:AH25">D9+D12+D15+D18+D21+D24</f>
        <v>0</v>
      </c>
      <c r="E25" s="21">
        <f t="shared" si="7"/>
        <v>0</v>
      </c>
      <c r="F25" s="21">
        <f t="shared" si="7"/>
        <v>0</v>
      </c>
      <c r="G25" s="24">
        <f t="shared" si="7"/>
        <v>0</v>
      </c>
      <c r="H25" s="23">
        <f t="shared" si="7"/>
        <v>0.10786222000000001</v>
      </c>
      <c r="I25" s="21">
        <f t="shared" si="7"/>
        <v>1.671113251</v>
      </c>
      <c r="J25" s="21">
        <f t="shared" si="7"/>
        <v>0</v>
      </c>
      <c r="K25" s="21">
        <f t="shared" si="7"/>
        <v>0</v>
      </c>
      <c r="L25" s="25">
        <f t="shared" si="7"/>
        <v>1.447934453</v>
      </c>
      <c r="M25" s="21">
        <f t="shared" si="7"/>
        <v>0</v>
      </c>
      <c r="N25" s="21">
        <f t="shared" si="7"/>
        <v>0</v>
      </c>
      <c r="O25" s="21">
        <f t="shared" si="7"/>
        <v>0</v>
      </c>
      <c r="P25" s="21">
        <f t="shared" si="7"/>
        <v>0</v>
      </c>
      <c r="Q25" s="21">
        <f t="shared" si="7"/>
        <v>0</v>
      </c>
      <c r="R25" s="21">
        <f t="shared" si="7"/>
        <v>0.010931975</v>
      </c>
      <c r="S25" s="21">
        <f t="shared" si="7"/>
        <v>0</v>
      </c>
      <c r="T25" s="21">
        <f t="shared" si="7"/>
        <v>0</v>
      </c>
      <c r="U25" s="21">
        <f t="shared" si="7"/>
        <v>0</v>
      </c>
      <c r="V25" s="25">
        <f t="shared" si="7"/>
        <v>0</v>
      </c>
      <c r="W25" s="21">
        <f t="shared" si="7"/>
        <v>0</v>
      </c>
      <c r="X25" s="21">
        <f t="shared" si="7"/>
        <v>132.19562191400001</v>
      </c>
      <c r="Y25" s="21">
        <f t="shared" si="7"/>
        <v>0</v>
      </c>
      <c r="Z25" s="21">
        <f t="shared" si="7"/>
        <v>0</v>
      </c>
      <c r="AA25" s="21">
        <f t="shared" si="7"/>
        <v>0</v>
      </c>
      <c r="AB25" s="21">
        <f t="shared" si="7"/>
        <v>2.6984918020000004</v>
      </c>
      <c r="AC25" s="21">
        <f t="shared" si="7"/>
        <v>20.148897284</v>
      </c>
      <c r="AD25" s="21">
        <f t="shared" si="7"/>
        <v>0</v>
      </c>
      <c r="AE25" s="21">
        <f t="shared" si="7"/>
        <v>0</v>
      </c>
      <c r="AF25" s="25">
        <f t="shared" si="7"/>
        <v>28.111946605</v>
      </c>
      <c r="AG25" s="21">
        <f t="shared" si="7"/>
        <v>0</v>
      </c>
      <c r="AH25" s="21">
        <f t="shared" si="7"/>
        <v>0</v>
      </c>
      <c r="AI25" s="21">
        <f aca="true" t="shared" si="8" ref="AI25:BK25">AI9+AI12+AI15+AI18+AI21+AI24</f>
        <v>0</v>
      </c>
      <c r="AJ25" s="21">
        <f t="shared" si="8"/>
        <v>0</v>
      </c>
      <c r="AK25" s="21">
        <f t="shared" si="8"/>
        <v>0</v>
      </c>
      <c r="AL25" s="21">
        <f t="shared" si="8"/>
        <v>1.277539401</v>
      </c>
      <c r="AM25" s="21">
        <f t="shared" si="8"/>
        <v>1.4771479399999998</v>
      </c>
      <c r="AN25" s="21">
        <f t="shared" si="8"/>
        <v>0</v>
      </c>
      <c r="AO25" s="21">
        <f t="shared" si="8"/>
        <v>0</v>
      </c>
      <c r="AP25" s="25">
        <f t="shared" si="8"/>
        <v>1.015205304</v>
      </c>
      <c r="AQ25" s="21">
        <f t="shared" si="8"/>
        <v>0</v>
      </c>
      <c r="AR25" s="21">
        <f t="shared" si="8"/>
        <v>0</v>
      </c>
      <c r="AS25" s="21">
        <f t="shared" si="8"/>
        <v>0</v>
      </c>
      <c r="AT25" s="21">
        <f t="shared" si="8"/>
        <v>0</v>
      </c>
      <c r="AU25" s="21">
        <f t="shared" si="8"/>
        <v>0</v>
      </c>
      <c r="AV25" s="21">
        <f t="shared" si="8"/>
        <v>0.25681698199999997</v>
      </c>
      <c r="AW25" s="21">
        <f t="shared" si="8"/>
        <v>0.112811384</v>
      </c>
      <c r="AX25" s="21">
        <f t="shared" si="8"/>
        <v>0</v>
      </c>
      <c r="AY25" s="21">
        <f t="shared" si="8"/>
        <v>0</v>
      </c>
      <c r="AZ25" s="25">
        <f t="shared" si="8"/>
        <v>2.233233756</v>
      </c>
      <c r="BA25" s="21">
        <f t="shared" si="8"/>
        <v>0</v>
      </c>
      <c r="BB25" s="21">
        <f t="shared" si="8"/>
        <v>0</v>
      </c>
      <c r="BC25" s="21">
        <f t="shared" si="8"/>
        <v>0</v>
      </c>
      <c r="BD25" s="21">
        <f t="shared" si="8"/>
        <v>0</v>
      </c>
      <c r="BE25" s="21">
        <f t="shared" si="8"/>
        <v>0</v>
      </c>
      <c r="BF25" s="21">
        <f t="shared" si="8"/>
        <v>0.064280751</v>
      </c>
      <c r="BG25" s="21">
        <f t="shared" si="8"/>
        <v>0.025704295</v>
      </c>
      <c r="BH25" s="21">
        <f t="shared" si="8"/>
        <v>0</v>
      </c>
      <c r="BI25" s="21">
        <f t="shared" si="8"/>
        <v>0</v>
      </c>
      <c r="BJ25" s="25">
        <f t="shared" si="8"/>
        <v>0</v>
      </c>
      <c r="BK25" s="24">
        <f t="shared" si="8"/>
        <v>192.85553931700005</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6.013475519</v>
      </c>
      <c r="E32" s="61">
        <v>0</v>
      </c>
      <c r="F32" s="61">
        <v>0</v>
      </c>
      <c r="G32" s="61">
        <v>0</v>
      </c>
      <c r="H32" s="61">
        <v>2.707723592</v>
      </c>
      <c r="I32" s="61">
        <v>4.559737275</v>
      </c>
      <c r="J32" s="61">
        <v>0</v>
      </c>
      <c r="K32" s="61">
        <v>1.906759151</v>
      </c>
      <c r="L32" s="61">
        <v>20.332928826</v>
      </c>
      <c r="M32" s="61">
        <v>0</v>
      </c>
      <c r="N32" s="61">
        <v>0</v>
      </c>
      <c r="O32" s="61">
        <v>0</v>
      </c>
      <c r="P32" s="61">
        <v>0</v>
      </c>
      <c r="Q32" s="61">
        <v>0</v>
      </c>
      <c r="R32" s="61">
        <v>1.416119117</v>
      </c>
      <c r="S32" s="61">
        <v>0</v>
      </c>
      <c r="T32" s="61">
        <v>0</v>
      </c>
      <c r="U32" s="61">
        <v>0</v>
      </c>
      <c r="V32" s="61">
        <v>0.12421702</v>
      </c>
      <c r="W32" s="61">
        <v>0</v>
      </c>
      <c r="X32" s="61">
        <v>1.499874558</v>
      </c>
      <c r="Y32" s="61">
        <v>0</v>
      </c>
      <c r="Z32" s="61">
        <v>0</v>
      </c>
      <c r="AA32" s="61">
        <v>0</v>
      </c>
      <c r="AB32" s="61">
        <v>9.069901909</v>
      </c>
      <c r="AC32" s="61">
        <v>37.052445391</v>
      </c>
      <c r="AD32" s="61">
        <v>0</v>
      </c>
      <c r="AE32" s="61">
        <v>0.744404129</v>
      </c>
      <c r="AF32" s="61">
        <v>132.853601535</v>
      </c>
      <c r="AG32" s="61">
        <v>0</v>
      </c>
      <c r="AH32" s="61">
        <v>0</v>
      </c>
      <c r="AI32" s="61">
        <v>0</v>
      </c>
      <c r="AJ32" s="61">
        <v>0</v>
      </c>
      <c r="AK32" s="61">
        <v>0</v>
      </c>
      <c r="AL32" s="61">
        <v>5.613130971</v>
      </c>
      <c r="AM32" s="61">
        <v>0.354560001</v>
      </c>
      <c r="AN32" s="61">
        <v>0</v>
      </c>
      <c r="AO32" s="61">
        <v>0</v>
      </c>
      <c r="AP32" s="61">
        <v>4.317431162</v>
      </c>
      <c r="AQ32" s="61">
        <v>0</v>
      </c>
      <c r="AR32" s="61">
        <v>0</v>
      </c>
      <c r="AS32" s="61">
        <v>0</v>
      </c>
      <c r="AT32" s="61">
        <v>0</v>
      </c>
      <c r="AU32" s="61">
        <v>0</v>
      </c>
      <c r="AV32" s="61">
        <v>0.941247392</v>
      </c>
      <c r="AW32" s="61">
        <v>4.6667E-05</v>
      </c>
      <c r="AX32" s="61">
        <v>0</v>
      </c>
      <c r="AY32" s="61">
        <v>5.172613626</v>
      </c>
      <c r="AZ32" s="61">
        <v>0.760775647</v>
      </c>
      <c r="BA32" s="61">
        <v>0</v>
      </c>
      <c r="BB32" s="61">
        <v>0</v>
      </c>
      <c r="BC32" s="61">
        <v>0</v>
      </c>
      <c r="BD32" s="61">
        <v>0</v>
      </c>
      <c r="BE32" s="61">
        <v>0</v>
      </c>
      <c r="BF32" s="61">
        <v>0.282133748</v>
      </c>
      <c r="BG32" s="61">
        <v>3.333E-06</v>
      </c>
      <c r="BH32" s="61">
        <v>0</v>
      </c>
      <c r="BI32" s="61">
        <v>0</v>
      </c>
      <c r="BJ32" s="61">
        <v>0.057332817</v>
      </c>
      <c r="BK32" s="24">
        <f>SUM(C32:BJ32)</f>
        <v>235.780463386</v>
      </c>
    </row>
    <row r="33" spans="1:63" ht="12.75">
      <c r="A33" s="58"/>
      <c r="B33" s="20" t="s">
        <v>52</v>
      </c>
      <c r="C33" s="21">
        <f>SUM(C32)</f>
        <v>0</v>
      </c>
      <c r="D33" s="21">
        <f aca="true" t="shared" si="10" ref="D33:BJ33">SUM(D32)</f>
        <v>6.013475519</v>
      </c>
      <c r="E33" s="21">
        <f t="shared" si="10"/>
        <v>0</v>
      </c>
      <c r="F33" s="21">
        <f t="shared" si="10"/>
        <v>0</v>
      </c>
      <c r="G33" s="21">
        <f t="shared" si="10"/>
        <v>0</v>
      </c>
      <c r="H33" s="21">
        <f t="shared" si="10"/>
        <v>2.707723592</v>
      </c>
      <c r="I33" s="21">
        <f t="shared" si="10"/>
        <v>4.559737275</v>
      </c>
      <c r="J33" s="21">
        <f t="shared" si="10"/>
        <v>0</v>
      </c>
      <c r="K33" s="21">
        <f t="shared" si="10"/>
        <v>1.906759151</v>
      </c>
      <c r="L33" s="21">
        <f t="shared" si="10"/>
        <v>20.332928826</v>
      </c>
      <c r="M33" s="21">
        <f t="shared" si="10"/>
        <v>0</v>
      </c>
      <c r="N33" s="21">
        <f t="shared" si="10"/>
        <v>0</v>
      </c>
      <c r="O33" s="21">
        <f t="shared" si="10"/>
        <v>0</v>
      </c>
      <c r="P33" s="21">
        <f t="shared" si="10"/>
        <v>0</v>
      </c>
      <c r="Q33" s="21">
        <f t="shared" si="10"/>
        <v>0</v>
      </c>
      <c r="R33" s="21">
        <f t="shared" si="10"/>
        <v>1.416119117</v>
      </c>
      <c r="S33" s="21">
        <f t="shared" si="10"/>
        <v>0</v>
      </c>
      <c r="T33" s="21">
        <f t="shared" si="10"/>
        <v>0</v>
      </c>
      <c r="U33" s="21">
        <f t="shared" si="10"/>
        <v>0</v>
      </c>
      <c r="V33" s="21">
        <f t="shared" si="10"/>
        <v>0.12421702</v>
      </c>
      <c r="W33" s="21">
        <f t="shared" si="10"/>
        <v>0</v>
      </c>
      <c r="X33" s="21">
        <f t="shared" si="10"/>
        <v>1.499874558</v>
      </c>
      <c r="Y33" s="21">
        <f t="shared" si="10"/>
        <v>0</v>
      </c>
      <c r="Z33" s="21">
        <f t="shared" si="10"/>
        <v>0</v>
      </c>
      <c r="AA33" s="21">
        <f t="shared" si="10"/>
        <v>0</v>
      </c>
      <c r="AB33" s="21">
        <f t="shared" si="10"/>
        <v>9.069901909</v>
      </c>
      <c r="AC33" s="21">
        <f t="shared" si="10"/>
        <v>37.052445391</v>
      </c>
      <c r="AD33" s="21">
        <f t="shared" si="10"/>
        <v>0</v>
      </c>
      <c r="AE33" s="21">
        <f t="shared" si="10"/>
        <v>0.744404129</v>
      </c>
      <c r="AF33" s="21">
        <f t="shared" si="10"/>
        <v>132.853601535</v>
      </c>
      <c r="AG33" s="21">
        <f t="shared" si="10"/>
        <v>0</v>
      </c>
      <c r="AH33" s="21">
        <f t="shared" si="10"/>
        <v>0</v>
      </c>
      <c r="AI33" s="21">
        <f t="shared" si="10"/>
        <v>0</v>
      </c>
      <c r="AJ33" s="21">
        <f t="shared" si="10"/>
        <v>0</v>
      </c>
      <c r="AK33" s="21">
        <f t="shared" si="10"/>
        <v>0</v>
      </c>
      <c r="AL33" s="21">
        <f t="shared" si="10"/>
        <v>5.613130971</v>
      </c>
      <c r="AM33" s="21">
        <f t="shared" si="10"/>
        <v>0.354560001</v>
      </c>
      <c r="AN33" s="21">
        <f t="shared" si="10"/>
        <v>0</v>
      </c>
      <c r="AO33" s="21">
        <f t="shared" si="10"/>
        <v>0</v>
      </c>
      <c r="AP33" s="21">
        <f t="shared" si="10"/>
        <v>4.317431162</v>
      </c>
      <c r="AQ33" s="21">
        <f t="shared" si="10"/>
        <v>0</v>
      </c>
      <c r="AR33" s="21">
        <f t="shared" si="10"/>
        <v>0</v>
      </c>
      <c r="AS33" s="21">
        <f t="shared" si="10"/>
        <v>0</v>
      </c>
      <c r="AT33" s="21">
        <f t="shared" si="10"/>
        <v>0</v>
      </c>
      <c r="AU33" s="21">
        <f t="shared" si="10"/>
        <v>0</v>
      </c>
      <c r="AV33" s="21">
        <f t="shared" si="10"/>
        <v>0.941247392</v>
      </c>
      <c r="AW33" s="21">
        <f t="shared" si="10"/>
        <v>4.6667E-05</v>
      </c>
      <c r="AX33" s="21">
        <f t="shared" si="10"/>
        <v>0</v>
      </c>
      <c r="AY33" s="21">
        <f t="shared" si="10"/>
        <v>5.172613626</v>
      </c>
      <c r="AZ33" s="21">
        <f t="shared" si="10"/>
        <v>0.760775647</v>
      </c>
      <c r="BA33" s="21">
        <f t="shared" si="10"/>
        <v>0</v>
      </c>
      <c r="BB33" s="21">
        <f t="shared" si="10"/>
        <v>0</v>
      </c>
      <c r="BC33" s="21">
        <f t="shared" si="10"/>
        <v>0</v>
      </c>
      <c r="BD33" s="21">
        <f t="shared" si="10"/>
        <v>0</v>
      </c>
      <c r="BE33" s="21">
        <f t="shared" si="10"/>
        <v>0</v>
      </c>
      <c r="BF33" s="21">
        <f t="shared" si="10"/>
        <v>0.282133748</v>
      </c>
      <c r="BG33" s="21">
        <f t="shared" si="10"/>
        <v>3.333E-06</v>
      </c>
      <c r="BH33" s="21">
        <f t="shared" si="10"/>
        <v>0</v>
      </c>
      <c r="BI33" s="21">
        <f t="shared" si="10"/>
        <v>0</v>
      </c>
      <c r="BJ33" s="21">
        <f t="shared" si="10"/>
        <v>0.057332817</v>
      </c>
      <c r="BK33" s="21">
        <f>SUM(BK32:BK32)</f>
        <v>235.780463386</v>
      </c>
    </row>
    <row r="34" spans="1:63" ht="12.75">
      <c r="A34" s="58"/>
      <c r="B34" s="26" t="s">
        <v>50</v>
      </c>
      <c r="C34" s="21">
        <f aca="true" t="shared" si="11" ref="C34:AH34">C30+C33</f>
        <v>0</v>
      </c>
      <c r="D34" s="21">
        <f t="shared" si="11"/>
        <v>6.013475519</v>
      </c>
      <c r="E34" s="21">
        <f t="shared" si="11"/>
        <v>0</v>
      </c>
      <c r="F34" s="21">
        <f t="shared" si="11"/>
        <v>0</v>
      </c>
      <c r="G34" s="24">
        <f t="shared" si="11"/>
        <v>0</v>
      </c>
      <c r="H34" s="23">
        <f t="shared" si="11"/>
        <v>2.707723592</v>
      </c>
      <c r="I34" s="21">
        <f t="shared" si="11"/>
        <v>4.559737275</v>
      </c>
      <c r="J34" s="21">
        <f t="shared" si="11"/>
        <v>0</v>
      </c>
      <c r="K34" s="21">
        <f t="shared" si="11"/>
        <v>1.906759151</v>
      </c>
      <c r="L34" s="25">
        <f t="shared" si="11"/>
        <v>20.332928826</v>
      </c>
      <c r="M34" s="21">
        <f t="shared" si="11"/>
        <v>0</v>
      </c>
      <c r="N34" s="21">
        <f t="shared" si="11"/>
        <v>0</v>
      </c>
      <c r="O34" s="21">
        <f t="shared" si="11"/>
        <v>0</v>
      </c>
      <c r="P34" s="21">
        <f t="shared" si="11"/>
        <v>0</v>
      </c>
      <c r="Q34" s="21">
        <f t="shared" si="11"/>
        <v>0</v>
      </c>
      <c r="R34" s="21">
        <f t="shared" si="11"/>
        <v>1.416119117</v>
      </c>
      <c r="S34" s="21">
        <f t="shared" si="11"/>
        <v>0</v>
      </c>
      <c r="T34" s="21">
        <f t="shared" si="11"/>
        <v>0</v>
      </c>
      <c r="U34" s="21">
        <f t="shared" si="11"/>
        <v>0</v>
      </c>
      <c r="V34" s="25">
        <f t="shared" si="11"/>
        <v>0.12421702</v>
      </c>
      <c r="W34" s="21">
        <f t="shared" si="11"/>
        <v>0</v>
      </c>
      <c r="X34" s="21">
        <f t="shared" si="11"/>
        <v>1.499874558</v>
      </c>
      <c r="Y34" s="21">
        <f t="shared" si="11"/>
        <v>0</v>
      </c>
      <c r="Z34" s="21">
        <f t="shared" si="11"/>
        <v>0</v>
      </c>
      <c r="AA34" s="21">
        <f t="shared" si="11"/>
        <v>0</v>
      </c>
      <c r="AB34" s="21">
        <f t="shared" si="11"/>
        <v>9.069901909</v>
      </c>
      <c r="AC34" s="21">
        <f t="shared" si="11"/>
        <v>37.052445391</v>
      </c>
      <c r="AD34" s="21">
        <f t="shared" si="11"/>
        <v>0</v>
      </c>
      <c r="AE34" s="21">
        <f t="shared" si="11"/>
        <v>0.744404129</v>
      </c>
      <c r="AF34" s="25">
        <f t="shared" si="11"/>
        <v>132.853601535</v>
      </c>
      <c r="AG34" s="21">
        <f t="shared" si="11"/>
        <v>0</v>
      </c>
      <c r="AH34" s="21">
        <f t="shared" si="11"/>
        <v>0</v>
      </c>
      <c r="AI34" s="21">
        <f aca="true" t="shared" si="12" ref="AI34:BK34">AI30+AI33</f>
        <v>0</v>
      </c>
      <c r="AJ34" s="21">
        <f t="shared" si="12"/>
        <v>0</v>
      </c>
      <c r="AK34" s="21">
        <f t="shared" si="12"/>
        <v>0</v>
      </c>
      <c r="AL34" s="21">
        <f t="shared" si="12"/>
        <v>5.613130971</v>
      </c>
      <c r="AM34" s="21">
        <f t="shared" si="12"/>
        <v>0.354560001</v>
      </c>
      <c r="AN34" s="21">
        <f t="shared" si="12"/>
        <v>0</v>
      </c>
      <c r="AO34" s="21">
        <f t="shared" si="12"/>
        <v>0</v>
      </c>
      <c r="AP34" s="25">
        <f t="shared" si="12"/>
        <v>4.317431162</v>
      </c>
      <c r="AQ34" s="21">
        <f t="shared" si="12"/>
        <v>0</v>
      </c>
      <c r="AR34" s="21">
        <f t="shared" si="12"/>
        <v>0</v>
      </c>
      <c r="AS34" s="21">
        <f t="shared" si="12"/>
        <v>0</v>
      </c>
      <c r="AT34" s="21">
        <f t="shared" si="12"/>
        <v>0</v>
      </c>
      <c r="AU34" s="21">
        <f t="shared" si="12"/>
        <v>0</v>
      </c>
      <c r="AV34" s="21">
        <f t="shared" si="12"/>
        <v>0.941247392</v>
      </c>
      <c r="AW34" s="21">
        <f t="shared" si="12"/>
        <v>4.6667E-05</v>
      </c>
      <c r="AX34" s="21">
        <f t="shared" si="12"/>
        <v>0</v>
      </c>
      <c r="AY34" s="21">
        <f t="shared" si="12"/>
        <v>5.172613626</v>
      </c>
      <c r="AZ34" s="25">
        <f t="shared" si="12"/>
        <v>0.760775647</v>
      </c>
      <c r="BA34" s="21">
        <f t="shared" si="12"/>
        <v>0</v>
      </c>
      <c r="BB34" s="21">
        <f t="shared" si="12"/>
        <v>0</v>
      </c>
      <c r="BC34" s="21">
        <f t="shared" si="12"/>
        <v>0</v>
      </c>
      <c r="BD34" s="21">
        <f t="shared" si="12"/>
        <v>0</v>
      </c>
      <c r="BE34" s="21">
        <f t="shared" si="12"/>
        <v>0</v>
      </c>
      <c r="BF34" s="21">
        <f t="shared" si="12"/>
        <v>0.282133748</v>
      </c>
      <c r="BG34" s="21">
        <f t="shared" si="12"/>
        <v>3.333E-06</v>
      </c>
      <c r="BH34" s="21">
        <f t="shared" si="12"/>
        <v>0</v>
      </c>
      <c r="BI34" s="21">
        <f t="shared" si="12"/>
        <v>0</v>
      </c>
      <c r="BJ34" s="25">
        <f t="shared" si="12"/>
        <v>0.057332817</v>
      </c>
      <c r="BK34" s="24">
        <f t="shared" si="12"/>
        <v>235.780463386</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6.013475519</v>
      </c>
      <c r="E55" s="33">
        <f t="shared" si="19"/>
        <v>0</v>
      </c>
      <c r="F55" s="33">
        <f t="shared" si="19"/>
        <v>0</v>
      </c>
      <c r="G55" s="34">
        <f t="shared" si="19"/>
        <v>0</v>
      </c>
      <c r="H55" s="35">
        <f t="shared" si="19"/>
        <v>2.8155858119999997</v>
      </c>
      <c r="I55" s="33">
        <f t="shared" si="19"/>
        <v>6.230850525999999</v>
      </c>
      <c r="J55" s="33">
        <f t="shared" si="19"/>
        <v>0</v>
      </c>
      <c r="K55" s="33">
        <f t="shared" si="19"/>
        <v>1.906759151</v>
      </c>
      <c r="L55" s="53">
        <f t="shared" si="19"/>
        <v>21.780863279</v>
      </c>
      <c r="M55" s="32">
        <f t="shared" si="19"/>
        <v>0</v>
      </c>
      <c r="N55" s="33">
        <f t="shared" si="19"/>
        <v>0</v>
      </c>
      <c r="O55" s="33">
        <f t="shared" si="19"/>
        <v>0</v>
      </c>
      <c r="P55" s="33">
        <f t="shared" si="19"/>
        <v>0</v>
      </c>
      <c r="Q55" s="33">
        <f t="shared" si="19"/>
        <v>0</v>
      </c>
      <c r="R55" s="33">
        <f t="shared" si="19"/>
        <v>1.4270510920000001</v>
      </c>
      <c r="S55" s="33">
        <f t="shared" si="19"/>
        <v>0</v>
      </c>
      <c r="T55" s="33">
        <f t="shared" si="19"/>
        <v>0</v>
      </c>
      <c r="U55" s="33">
        <f t="shared" si="19"/>
        <v>0</v>
      </c>
      <c r="V55" s="53">
        <f t="shared" si="19"/>
        <v>0.12421702</v>
      </c>
      <c r="W55" s="32">
        <f t="shared" si="19"/>
        <v>0</v>
      </c>
      <c r="X55" s="33">
        <f t="shared" si="19"/>
        <v>133.695496472</v>
      </c>
      <c r="Y55" s="33">
        <f t="shared" si="19"/>
        <v>0</v>
      </c>
      <c r="Z55" s="33">
        <f t="shared" si="19"/>
        <v>0</v>
      </c>
      <c r="AA55" s="33">
        <f t="shared" si="19"/>
        <v>0</v>
      </c>
      <c r="AB55" s="33">
        <f t="shared" si="19"/>
        <v>11.768393711000002</v>
      </c>
      <c r="AC55" s="33">
        <f t="shared" si="19"/>
        <v>57.201342675</v>
      </c>
      <c r="AD55" s="33">
        <f t="shared" si="19"/>
        <v>0</v>
      </c>
      <c r="AE55" s="33">
        <f t="shared" si="19"/>
        <v>0.744404129</v>
      </c>
      <c r="AF55" s="53">
        <f t="shared" si="19"/>
        <v>160.96554814</v>
      </c>
      <c r="AG55" s="32">
        <f t="shared" si="19"/>
        <v>0</v>
      </c>
      <c r="AH55" s="33">
        <f t="shared" si="19"/>
        <v>0</v>
      </c>
      <c r="AI55" s="33">
        <f aca="true" t="shared" si="20" ref="AI55:BK55">AI25+AI34+AI39+AI48+AI53</f>
        <v>0</v>
      </c>
      <c r="AJ55" s="33">
        <f t="shared" si="20"/>
        <v>0</v>
      </c>
      <c r="AK55" s="33">
        <f t="shared" si="20"/>
        <v>0</v>
      </c>
      <c r="AL55" s="33">
        <f t="shared" si="20"/>
        <v>6.890670372000001</v>
      </c>
      <c r="AM55" s="33">
        <f t="shared" si="20"/>
        <v>1.831707941</v>
      </c>
      <c r="AN55" s="33">
        <f t="shared" si="20"/>
        <v>0</v>
      </c>
      <c r="AO55" s="33">
        <f t="shared" si="20"/>
        <v>0</v>
      </c>
      <c r="AP55" s="53">
        <f t="shared" si="20"/>
        <v>5.332636466</v>
      </c>
      <c r="AQ55" s="32">
        <f t="shared" si="20"/>
        <v>0</v>
      </c>
      <c r="AR55" s="33">
        <f t="shared" si="20"/>
        <v>0</v>
      </c>
      <c r="AS55" s="33">
        <f t="shared" si="20"/>
        <v>0</v>
      </c>
      <c r="AT55" s="33">
        <f t="shared" si="20"/>
        <v>0</v>
      </c>
      <c r="AU55" s="33">
        <f t="shared" si="20"/>
        <v>0</v>
      </c>
      <c r="AV55" s="33">
        <f t="shared" si="20"/>
        <v>1.1980643739999999</v>
      </c>
      <c r="AW55" s="33">
        <f t="shared" si="20"/>
        <v>0.112858051</v>
      </c>
      <c r="AX55" s="33">
        <f t="shared" si="20"/>
        <v>0</v>
      </c>
      <c r="AY55" s="33">
        <f t="shared" si="20"/>
        <v>5.172613626</v>
      </c>
      <c r="AZ55" s="53">
        <f t="shared" si="20"/>
        <v>2.994009403</v>
      </c>
      <c r="BA55" s="32">
        <f t="shared" si="20"/>
        <v>0</v>
      </c>
      <c r="BB55" s="33">
        <f t="shared" si="20"/>
        <v>0</v>
      </c>
      <c r="BC55" s="33">
        <f t="shared" si="20"/>
        <v>0</v>
      </c>
      <c r="BD55" s="33">
        <f t="shared" si="20"/>
        <v>0</v>
      </c>
      <c r="BE55" s="33">
        <f t="shared" si="20"/>
        <v>0</v>
      </c>
      <c r="BF55" s="33">
        <f t="shared" si="20"/>
        <v>0.346414499</v>
      </c>
      <c r="BG55" s="33">
        <f t="shared" si="20"/>
        <v>0.025707628</v>
      </c>
      <c r="BH55" s="33">
        <f t="shared" si="20"/>
        <v>0</v>
      </c>
      <c r="BI55" s="33">
        <f t="shared" si="20"/>
        <v>0</v>
      </c>
      <c r="BJ55" s="53">
        <f t="shared" si="20"/>
        <v>0.057332817</v>
      </c>
      <c r="BK55" s="36">
        <f t="shared" si="20"/>
        <v>428.63600270300003</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D23" sqref="D23"/>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0.001666155</v>
      </c>
      <c r="F4" s="106">
        <v>0</v>
      </c>
      <c r="G4" s="106">
        <v>0</v>
      </c>
      <c r="H4" s="106">
        <v>0</v>
      </c>
      <c r="I4" s="106">
        <v>0</v>
      </c>
      <c r="J4" s="106">
        <v>0</v>
      </c>
    </row>
    <row r="5" spans="1:10" ht="16.5" customHeight="1">
      <c r="A5" s="104">
        <v>2</v>
      </c>
      <c r="B5" s="107" t="s">
        <v>84</v>
      </c>
      <c r="C5" s="106">
        <v>0.176764669</v>
      </c>
      <c r="D5" s="106">
        <v>0.41637798</v>
      </c>
      <c r="E5" s="106">
        <v>2.39340392</v>
      </c>
      <c r="F5" s="106">
        <v>0</v>
      </c>
      <c r="G5" s="106">
        <v>0</v>
      </c>
      <c r="H5" s="106">
        <v>0</v>
      </c>
      <c r="I5" s="106">
        <v>0</v>
      </c>
      <c r="J5" s="106">
        <v>0</v>
      </c>
    </row>
    <row r="6" spans="1:10" ht="16.5" customHeight="1">
      <c r="A6" s="104">
        <v>3</v>
      </c>
      <c r="B6" s="105" t="s">
        <v>85</v>
      </c>
      <c r="C6" s="106">
        <v>0</v>
      </c>
      <c r="D6" s="106">
        <v>0</v>
      </c>
      <c r="E6" s="106">
        <v>0.001310513</v>
      </c>
      <c r="F6" s="106">
        <v>0</v>
      </c>
      <c r="G6" s="106">
        <v>0</v>
      </c>
      <c r="H6" s="106">
        <v>0</v>
      </c>
      <c r="I6" s="106">
        <v>0</v>
      </c>
      <c r="J6" s="106">
        <v>0</v>
      </c>
    </row>
    <row r="7" spans="1:10" ht="16.5" customHeight="1">
      <c r="A7" s="104">
        <v>4</v>
      </c>
      <c r="B7" s="107" t="s">
        <v>86</v>
      </c>
      <c r="C7" s="106">
        <v>0</v>
      </c>
      <c r="D7" s="106">
        <v>0</v>
      </c>
      <c r="E7" s="106">
        <v>0.041685849</v>
      </c>
      <c r="F7" s="106">
        <v>0</v>
      </c>
      <c r="G7" s="106">
        <v>0</v>
      </c>
      <c r="H7" s="106">
        <v>0</v>
      </c>
      <c r="I7" s="106">
        <v>0</v>
      </c>
      <c r="J7" s="106">
        <v>0</v>
      </c>
    </row>
    <row r="8" spans="1:10" ht="16.5" customHeight="1">
      <c r="A8" s="104">
        <v>5</v>
      </c>
      <c r="B8" s="107" t="s">
        <v>87</v>
      </c>
      <c r="C8" s="106">
        <v>1.256E-06</v>
      </c>
      <c r="D8" s="106">
        <v>0.035788554</v>
      </c>
      <c r="E8" s="106">
        <v>0.179877616</v>
      </c>
      <c r="F8" s="106">
        <v>0</v>
      </c>
      <c r="G8" s="106">
        <v>0</v>
      </c>
      <c r="H8" s="106">
        <v>0</v>
      </c>
      <c r="I8" s="106">
        <v>0</v>
      </c>
      <c r="J8" s="106">
        <v>0</v>
      </c>
    </row>
    <row r="9" spans="1:10" ht="16.5" customHeight="1">
      <c r="A9" s="104">
        <v>6</v>
      </c>
      <c r="B9" s="107" t="s">
        <v>88</v>
      </c>
      <c r="C9" s="106">
        <v>0.009294002</v>
      </c>
      <c r="D9" s="106">
        <v>0.005098131</v>
      </c>
      <c r="E9" s="106">
        <v>0.693023342</v>
      </c>
      <c r="F9" s="106">
        <v>0</v>
      </c>
      <c r="G9" s="106">
        <v>0</v>
      </c>
      <c r="H9" s="106">
        <v>0</v>
      </c>
      <c r="I9" s="106">
        <v>0</v>
      </c>
      <c r="J9" s="106">
        <v>0</v>
      </c>
    </row>
    <row r="10" spans="1:10" ht="16.5" customHeight="1">
      <c r="A10" s="104">
        <v>7</v>
      </c>
      <c r="B10" s="107" t="s">
        <v>89</v>
      </c>
      <c r="C10" s="106">
        <v>0.000751055</v>
      </c>
      <c r="D10" s="106">
        <v>0.002432776</v>
      </c>
      <c r="E10" s="106">
        <v>0.072256256</v>
      </c>
      <c r="F10" s="106">
        <v>0</v>
      </c>
      <c r="G10" s="106">
        <v>0</v>
      </c>
      <c r="H10" s="106">
        <v>0</v>
      </c>
      <c r="I10" s="106">
        <v>0</v>
      </c>
      <c r="J10" s="106">
        <v>0</v>
      </c>
    </row>
    <row r="11" spans="1:10" ht="16.5" customHeight="1">
      <c r="A11" s="104">
        <v>8</v>
      </c>
      <c r="B11" s="105" t="s">
        <v>90</v>
      </c>
      <c r="C11" s="106">
        <v>0</v>
      </c>
      <c r="D11" s="106">
        <v>0.001274533</v>
      </c>
      <c r="E11" s="106">
        <v>0.001224656</v>
      </c>
      <c r="F11" s="106">
        <v>0</v>
      </c>
      <c r="G11" s="106">
        <v>0</v>
      </c>
      <c r="H11" s="106">
        <v>0</v>
      </c>
      <c r="I11" s="106">
        <v>0</v>
      </c>
      <c r="J11" s="106">
        <v>0</v>
      </c>
    </row>
    <row r="12" spans="1:10" ht="16.5" customHeight="1">
      <c r="A12" s="104">
        <v>9</v>
      </c>
      <c r="B12" s="105" t="s">
        <v>91</v>
      </c>
      <c r="C12" s="106">
        <v>0</v>
      </c>
      <c r="D12" s="106">
        <v>0</v>
      </c>
      <c r="E12" s="106">
        <v>0.001061912</v>
      </c>
      <c r="F12" s="106">
        <v>0</v>
      </c>
      <c r="G12" s="106">
        <v>0</v>
      </c>
      <c r="H12" s="106">
        <v>0</v>
      </c>
      <c r="I12" s="106">
        <v>0</v>
      </c>
      <c r="J12" s="106">
        <v>0</v>
      </c>
    </row>
    <row r="13" spans="1:10" ht="16.5" customHeight="1">
      <c r="A13" s="104">
        <v>10</v>
      </c>
      <c r="B13" s="107" t="s">
        <v>92</v>
      </c>
      <c r="C13" s="106">
        <v>0.408863278</v>
      </c>
      <c r="D13" s="106">
        <v>0.056411333</v>
      </c>
      <c r="E13" s="106">
        <v>0.206726332</v>
      </c>
      <c r="F13" s="106">
        <v>0</v>
      </c>
      <c r="G13" s="106">
        <v>0</v>
      </c>
      <c r="H13" s="106">
        <v>0</v>
      </c>
      <c r="I13" s="106">
        <v>0</v>
      </c>
      <c r="J13" s="106">
        <v>0</v>
      </c>
    </row>
    <row r="14" spans="1:10" ht="16.5" customHeight="1">
      <c r="A14" s="104">
        <v>11</v>
      </c>
      <c r="B14" s="107" t="s">
        <v>93</v>
      </c>
      <c r="C14" s="106">
        <v>1.88083622</v>
      </c>
      <c r="D14" s="106">
        <v>0.176949456</v>
      </c>
      <c r="E14" s="106">
        <v>13.404990021</v>
      </c>
      <c r="F14" s="106">
        <v>0</v>
      </c>
      <c r="G14" s="106">
        <v>0</v>
      </c>
      <c r="H14" s="106">
        <v>0</v>
      </c>
      <c r="I14" s="106">
        <v>0</v>
      </c>
      <c r="J14" s="106">
        <v>0</v>
      </c>
    </row>
    <row r="15" spans="1:10" ht="16.5" customHeight="1">
      <c r="A15" s="104">
        <v>12</v>
      </c>
      <c r="B15" s="107" t="s">
        <v>94</v>
      </c>
      <c r="C15" s="106">
        <v>0.341307626</v>
      </c>
      <c r="D15" s="106">
        <v>0.044514544</v>
      </c>
      <c r="E15" s="106">
        <v>8.370848511</v>
      </c>
      <c r="F15" s="106">
        <v>0</v>
      </c>
      <c r="G15" s="106">
        <v>0</v>
      </c>
      <c r="H15" s="106">
        <v>0</v>
      </c>
      <c r="I15" s="106">
        <v>0</v>
      </c>
      <c r="J15" s="106">
        <v>0</v>
      </c>
    </row>
    <row r="16" spans="1:10" ht="16.5" customHeight="1">
      <c r="A16" s="104">
        <v>13</v>
      </c>
      <c r="B16" s="107" t="s">
        <v>95</v>
      </c>
      <c r="C16" s="106">
        <v>0</v>
      </c>
      <c r="D16" s="106">
        <v>0</v>
      </c>
      <c r="E16" s="106">
        <v>0.050064949</v>
      </c>
      <c r="F16" s="106">
        <v>0</v>
      </c>
      <c r="G16" s="106">
        <v>0</v>
      </c>
      <c r="H16" s="106">
        <v>0</v>
      </c>
      <c r="I16" s="106">
        <v>0</v>
      </c>
      <c r="J16" s="106">
        <v>0</v>
      </c>
    </row>
    <row r="17" spans="1:10" ht="16.5" customHeight="1">
      <c r="A17" s="104">
        <v>14</v>
      </c>
      <c r="B17" s="107" t="s">
        <v>96</v>
      </c>
      <c r="C17" s="106">
        <v>0</v>
      </c>
      <c r="D17" s="106">
        <v>0.012745327</v>
      </c>
      <c r="E17" s="106">
        <v>5.0057E-05</v>
      </c>
      <c r="F17" s="106">
        <v>0</v>
      </c>
      <c r="G17" s="106">
        <v>0</v>
      </c>
      <c r="H17" s="106">
        <v>0</v>
      </c>
      <c r="I17" s="106">
        <v>0</v>
      </c>
      <c r="J17" s="106">
        <v>0</v>
      </c>
    </row>
    <row r="18" spans="1:10" ht="16.5" customHeight="1">
      <c r="A18" s="104">
        <v>15</v>
      </c>
      <c r="B18" s="107" t="s">
        <v>97</v>
      </c>
      <c r="C18" s="106">
        <v>0.001072685</v>
      </c>
      <c r="D18" s="106">
        <v>0.032207486</v>
      </c>
      <c r="E18" s="106">
        <v>0.214371439</v>
      </c>
      <c r="F18" s="106">
        <v>0</v>
      </c>
      <c r="G18" s="106">
        <v>0</v>
      </c>
      <c r="H18" s="106">
        <v>0</v>
      </c>
      <c r="I18" s="106">
        <v>0</v>
      </c>
      <c r="J18" s="106">
        <v>0</v>
      </c>
    </row>
    <row r="19" spans="1:10" ht="16.5" customHeight="1">
      <c r="A19" s="104">
        <v>16</v>
      </c>
      <c r="B19" s="107" t="s">
        <v>98</v>
      </c>
      <c r="C19" s="106">
        <v>7.440189791</v>
      </c>
      <c r="D19" s="106">
        <v>0.106876121</v>
      </c>
      <c r="E19" s="106">
        <v>13.652973856</v>
      </c>
      <c r="F19" s="106">
        <v>0</v>
      </c>
      <c r="G19" s="106">
        <v>0</v>
      </c>
      <c r="H19" s="106">
        <v>0</v>
      </c>
      <c r="I19" s="106">
        <v>0</v>
      </c>
      <c r="J19" s="106">
        <v>0</v>
      </c>
    </row>
    <row r="20" spans="1:10" ht="16.5" customHeight="1">
      <c r="A20" s="104">
        <v>17</v>
      </c>
      <c r="B20" s="107" t="s">
        <v>99</v>
      </c>
      <c r="C20" s="106">
        <v>0.017168147</v>
      </c>
      <c r="D20" s="106">
        <v>0.011317695</v>
      </c>
      <c r="E20" s="106">
        <v>0.159335021</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0.000924057</v>
      </c>
      <c r="D22" s="106">
        <v>0.01628607</v>
      </c>
      <c r="E22" s="106">
        <v>0.327811327</v>
      </c>
      <c r="F22" s="106">
        <v>0</v>
      </c>
      <c r="G22" s="106">
        <v>0</v>
      </c>
      <c r="H22" s="106">
        <v>0</v>
      </c>
      <c r="I22" s="106">
        <v>0</v>
      </c>
      <c r="J22" s="106">
        <v>0</v>
      </c>
    </row>
    <row r="23" spans="1:10" ht="16.5" customHeight="1">
      <c r="A23" s="104">
        <v>20</v>
      </c>
      <c r="B23" s="107" t="s">
        <v>102</v>
      </c>
      <c r="C23" s="106">
        <v>143.623892718</v>
      </c>
      <c r="D23" s="106">
        <v>15.652235549</v>
      </c>
      <c r="E23" s="106">
        <v>111.366885202</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0.000765045</v>
      </c>
      <c r="F27" s="106">
        <v>0</v>
      </c>
      <c r="G27" s="106">
        <v>0</v>
      </c>
      <c r="H27" s="106">
        <v>0</v>
      </c>
      <c r="I27" s="106">
        <v>0</v>
      </c>
      <c r="J27" s="106">
        <v>0</v>
      </c>
    </row>
    <row r="28" spans="1:10" ht="16.5" customHeight="1">
      <c r="A28" s="104">
        <v>25</v>
      </c>
      <c r="B28" s="107" t="s">
        <v>107</v>
      </c>
      <c r="C28" s="106">
        <v>2.713766215</v>
      </c>
      <c r="D28" s="106">
        <v>1.394331046</v>
      </c>
      <c r="E28" s="106">
        <v>21.945845581</v>
      </c>
      <c r="F28" s="106">
        <v>0</v>
      </c>
      <c r="G28" s="106">
        <v>0</v>
      </c>
      <c r="H28" s="106">
        <v>0</v>
      </c>
      <c r="I28" s="106">
        <v>0</v>
      </c>
      <c r="J28" s="106">
        <v>0</v>
      </c>
    </row>
    <row r="29" spans="1:10" ht="16.5" customHeight="1">
      <c r="A29" s="104">
        <v>26</v>
      </c>
      <c r="B29" s="107" t="s">
        <v>108</v>
      </c>
      <c r="C29" s="106">
        <v>0.000643636</v>
      </c>
      <c r="D29" s="106">
        <v>0.013325072</v>
      </c>
      <c r="E29" s="106">
        <v>0.129344468</v>
      </c>
      <c r="F29" s="106">
        <v>0</v>
      </c>
      <c r="G29" s="106">
        <v>0</v>
      </c>
      <c r="H29" s="106">
        <v>0</v>
      </c>
      <c r="I29" s="106">
        <v>0</v>
      </c>
      <c r="J29" s="106">
        <v>0</v>
      </c>
    </row>
    <row r="30" spans="1:10" ht="16.5" customHeight="1">
      <c r="A30" s="104">
        <v>27</v>
      </c>
      <c r="B30" s="107" t="s">
        <v>16</v>
      </c>
      <c r="C30" s="106">
        <v>7.916938143</v>
      </c>
      <c r="D30" s="106">
        <v>2.522750314</v>
      </c>
      <c r="E30" s="106">
        <v>40.330971041</v>
      </c>
      <c r="F30" s="106">
        <v>0</v>
      </c>
      <c r="G30" s="106">
        <v>0</v>
      </c>
      <c r="H30" s="106">
        <v>0</v>
      </c>
      <c r="I30" s="106">
        <v>0</v>
      </c>
      <c r="J30" s="106">
        <v>0</v>
      </c>
    </row>
    <row r="31" spans="1:10" ht="16.5" customHeight="1">
      <c r="A31" s="104">
        <v>28</v>
      </c>
      <c r="B31" s="107" t="s">
        <v>109</v>
      </c>
      <c r="C31" s="106">
        <v>0</v>
      </c>
      <c r="D31" s="106">
        <v>0</v>
      </c>
      <c r="E31" s="106">
        <v>0.008718785</v>
      </c>
      <c r="F31" s="106">
        <v>0</v>
      </c>
      <c r="G31" s="106">
        <v>0</v>
      </c>
      <c r="H31" s="106">
        <v>0</v>
      </c>
      <c r="I31" s="106">
        <v>0</v>
      </c>
      <c r="J31" s="106">
        <v>0</v>
      </c>
    </row>
    <row r="32" spans="1:10" ht="16.5" customHeight="1">
      <c r="A32" s="104">
        <v>29</v>
      </c>
      <c r="B32" s="107" t="s">
        <v>110</v>
      </c>
      <c r="C32" s="106">
        <v>0.993752958</v>
      </c>
      <c r="D32" s="106">
        <v>0.015219636</v>
      </c>
      <c r="E32" s="106">
        <v>1.43450416</v>
      </c>
      <c r="F32" s="106">
        <v>0</v>
      </c>
      <c r="G32" s="106">
        <v>0</v>
      </c>
      <c r="H32" s="106">
        <v>0</v>
      </c>
      <c r="I32" s="106">
        <v>0</v>
      </c>
      <c r="J32" s="106">
        <v>0</v>
      </c>
    </row>
    <row r="33" spans="1:10" ht="16.5" customHeight="1">
      <c r="A33" s="104">
        <v>30</v>
      </c>
      <c r="B33" s="107" t="s">
        <v>111</v>
      </c>
      <c r="C33" s="106">
        <v>0.023262343</v>
      </c>
      <c r="D33" s="106">
        <v>0.010950145</v>
      </c>
      <c r="E33" s="106">
        <v>0.389957858</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6.183107976</v>
      </c>
      <c r="D35" s="106">
        <v>0.272992008</v>
      </c>
      <c r="E35" s="106">
        <v>7.312356772</v>
      </c>
      <c r="F35" s="106">
        <v>0</v>
      </c>
      <c r="G35" s="106">
        <v>0</v>
      </c>
      <c r="H35" s="106">
        <v>0</v>
      </c>
      <c r="I35" s="106">
        <v>0</v>
      </c>
      <c r="J35" s="106">
        <v>0</v>
      </c>
    </row>
    <row r="36" spans="1:10" ht="16.5" customHeight="1">
      <c r="A36" s="104">
        <v>33</v>
      </c>
      <c r="B36" s="107" t="s">
        <v>114</v>
      </c>
      <c r="C36" s="106">
        <v>0</v>
      </c>
      <c r="D36" s="106">
        <v>0</v>
      </c>
      <c r="E36" s="106">
        <v>0.180058143</v>
      </c>
      <c r="F36" s="106">
        <v>0</v>
      </c>
      <c r="G36" s="106">
        <v>0</v>
      </c>
      <c r="H36" s="106">
        <v>0</v>
      </c>
      <c r="I36" s="106">
        <v>0</v>
      </c>
      <c r="J36" s="106">
        <v>0</v>
      </c>
    </row>
    <row r="37" spans="1:10" ht="16.5" customHeight="1">
      <c r="A37" s="104">
        <v>34</v>
      </c>
      <c r="B37" s="107" t="s">
        <v>115</v>
      </c>
      <c r="C37" s="106">
        <v>0</v>
      </c>
      <c r="D37" s="106">
        <v>0</v>
      </c>
      <c r="E37" s="106">
        <v>0.002279939</v>
      </c>
      <c r="F37" s="106">
        <v>0</v>
      </c>
      <c r="G37" s="106">
        <v>0</v>
      </c>
      <c r="H37" s="106">
        <v>0</v>
      </c>
      <c r="I37" s="106">
        <v>0</v>
      </c>
      <c r="J37" s="106">
        <v>0</v>
      </c>
    </row>
    <row r="38" spans="1:10" ht="16.5" customHeight="1">
      <c r="A38" s="104">
        <v>35</v>
      </c>
      <c r="B38" s="107" t="s">
        <v>116</v>
      </c>
      <c r="C38" s="106">
        <v>0.006627327</v>
      </c>
      <c r="D38" s="106">
        <v>0.013372398</v>
      </c>
      <c r="E38" s="106">
        <v>6.78866395</v>
      </c>
      <c r="F38" s="106">
        <v>0</v>
      </c>
      <c r="G38" s="106">
        <v>0</v>
      </c>
      <c r="H38" s="106">
        <v>0</v>
      </c>
      <c r="I38" s="106">
        <v>0</v>
      </c>
      <c r="J38" s="106">
        <v>0</v>
      </c>
    </row>
    <row r="39" spans="1:10" ht="16.5" customHeight="1">
      <c r="A39" s="104">
        <v>36</v>
      </c>
      <c r="B39" s="107" t="s">
        <v>117</v>
      </c>
      <c r="C39" s="106">
        <v>0</v>
      </c>
      <c r="D39" s="106">
        <v>0.001529439</v>
      </c>
      <c r="E39" s="106">
        <v>0.685110302</v>
      </c>
      <c r="F39" s="106">
        <v>0</v>
      </c>
      <c r="G39" s="106">
        <v>0</v>
      </c>
      <c r="H39" s="106">
        <v>0</v>
      </c>
      <c r="I39" s="106">
        <v>0</v>
      </c>
      <c r="J39" s="106">
        <v>0</v>
      </c>
    </row>
    <row r="40" spans="1:10" ht="16.5" customHeight="1">
      <c r="A40" s="104">
        <v>37</v>
      </c>
      <c r="B40" s="107" t="s">
        <v>118</v>
      </c>
      <c r="C40" s="106">
        <v>0.001543194</v>
      </c>
      <c r="D40" s="106">
        <v>0.299846408</v>
      </c>
      <c r="E40" s="106">
        <v>5.432320408</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 Khatri, IIFL Mutual Fund</cp:lastModifiedBy>
  <cp:lastPrinted>2014-03-24T10:58:12Z</cp:lastPrinted>
  <dcterms:created xsi:type="dcterms:W3CDTF">2014-01-06T04:43:23Z</dcterms:created>
  <dcterms:modified xsi:type="dcterms:W3CDTF">2016-12-09T06:53:46Z</dcterms:modified>
  <cp:category/>
  <cp:version/>
  <cp:contentType/>
  <cp:contentStatus/>
</cp:coreProperties>
</file>